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D:\이소현\2025\통계연보\2024년 기본통계 표준서식(안)\제64회 홍천통계연보\"/>
    </mc:Choice>
  </mc:AlternateContent>
  <xr:revisionPtr revIDLastSave="0" documentId="13_ncr:1_{120BA585-D064-4B29-873B-6CB1CB152D39}" xr6:coauthVersionLast="47" xr6:coauthVersionMax="47" xr10:uidLastSave="{00000000-0000-0000-0000-000000000000}"/>
  <bookViews>
    <workbookView xWindow="-120" yWindow="-120" windowWidth="29040" windowHeight="15840" tabRatio="779" xr2:uid="{00000000-000D-0000-FFFF-FFFF00000000}"/>
  </bookViews>
  <sheets>
    <sheet name="1.용도별전력사용량" sheetId="17" r:id="rId1"/>
    <sheet name="2.제조업종별 전력사용량" sheetId="10" r:id="rId2"/>
    <sheet name="3.가스 공급량" sheetId="18" r:id="rId3"/>
    <sheet name="4.도시가스 보급률" sheetId="12" r:id="rId4"/>
    <sheet name="5.상수도 보급현황" sheetId="22" r:id="rId5"/>
    <sheet name="6.상수도관" sheetId="23" r:id="rId6"/>
    <sheet name="7.정수장별 상수도 시설용량 및 생산실적" sheetId="24" r:id="rId7"/>
    <sheet name="8.급수사용량, 9.급수사용료 부과" sheetId="25" r:id="rId8"/>
    <sheet name="10.하수도 보급률" sheetId="26" r:id="rId9"/>
    <sheet name="11.하수도사용료 부과" sheetId="27" r:id="rId10"/>
    <sheet name="12.하수관거" sheetId="28" r:id="rId11"/>
  </sheets>
  <definedNames>
    <definedName name="_xlnm.Print_Area" localSheetId="5">'6.상수도관'!$A$1:$AF$11</definedName>
    <definedName name="_xlnm.Print_Area" localSheetId="6">'7.정수장별 상수도 시설용량 및 생산실적'!$A$1:$P$23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6" i="27" l="1"/>
  <c r="K7" i="27"/>
  <c r="K8" i="27"/>
  <c r="K9" i="27"/>
  <c r="K10" i="27"/>
  <c r="K5" i="27"/>
  <c r="B10" i="24"/>
  <c r="D10" i="24"/>
  <c r="F10" i="24"/>
  <c r="H10" i="24"/>
  <c r="J10" i="24"/>
  <c r="L10" i="24"/>
  <c r="N10" i="24"/>
  <c r="P10" i="24"/>
  <c r="B9" i="24"/>
  <c r="B7" i="24"/>
  <c r="B6" i="24"/>
  <c r="B5" i="24"/>
  <c r="B5" i="12" l="1"/>
  <c r="B6" i="12"/>
  <c r="B7" i="12"/>
  <c r="B8" i="12"/>
  <c r="B9" i="12"/>
  <c r="B4" i="12"/>
  <c r="H4" i="10"/>
  <c r="AA4" i="10"/>
  <c r="Z4" i="10"/>
  <c r="Y4" i="10"/>
  <c r="X4" i="10"/>
  <c r="W4" i="10"/>
  <c r="V4" i="10"/>
  <c r="U4" i="10"/>
  <c r="T4" i="10"/>
  <c r="S4" i="10"/>
  <c r="R4" i="10"/>
  <c r="Q4" i="10"/>
  <c r="P4" i="10"/>
  <c r="O4" i="10"/>
  <c r="N4" i="10"/>
  <c r="M4" i="10"/>
  <c r="L4" i="10"/>
  <c r="K4" i="10"/>
  <c r="J4" i="10"/>
  <c r="I4" i="10"/>
  <c r="B16" i="10"/>
  <c r="B15" i="10"/>
  <c r="B14" i="10"/>
  <c r="B13" i="10"/>
  <c r="B12" i="10"/>
  <c r="B11" i="10"/>
  <c r="B10" i="10"/>
  <c r="B9" i="10"/>
  <c r="B8" i="10"/>
  <c r="B7" i="10"/>
  <c r="B6" i="10"/>
  <c r="B5" i="10"/>
  <c r="G4" i="10"/>
  <c r="F4" i="10"/>
  <c r="E4" i="10"/>
  <c r="D4" i="10"/>
  <c r="C4" i="10"/>
  <c r="B4" i="10" l="1"/>
</calcChain>
</file>

<file path=xl/sharedStrings.xml><?xml version="1.0" encoding="utf-8"?>
<sst xmlns="http://schemas.openxmlformats.org/spreadsheetml/2006/main" count="311" uniqueCount="199">
  <si>
    <t>단위 : MWh</t>
  </si>
  <si>
    <t>Unit : MWh</t>
  </si>
  <si>
    <t>Source : Ministry of Environment</t>
  </si>
  <si>
    <t>합 계
Total</t>
  </si>
  <si>
    <t>Unit : m</t>
  </si>
  <si>
    <t>단위 : 천원</t>
  </si>
  <si>
    <t>Unit : ㎥</t>
  </si>
  <si>
    <t>단위 : 백만원</t>
  </si>
  <si>
    <t>계획
면적
(㎢)
Planned
area</t>
    <phoneticPr fontId="3" type="noConversion"/>
  </si>
  <si>
    <t>암거
Culvert</t>
    <phoneticPr fontId="3" type="noConversion"/>
  </si>
  <si>
    <t>개거
Open ditch</t>
    <phoneticPr fontId="3" type="noConversion"/>
  </si>
  <si>
    <t>측구
Gutter</t>
    <phoneticPr fontId="3" type="noConversion"/>
  </si>
  <si>
    <t>현실화율
(%)
 F=(C/E
*100)
Actual rate
of benefit
&amp; cost</t>
    <phoneticPr fontId="5" type="noConversion"/>
  </si>
  <si>
    <t>단위 : %, 가구</t>
    <phoneticPr fontId="3" type="noConversion"/>
  </si>
  <si>
    <t>Unit : %, household</t>
    <phoneticPr fontId="3" type="noConversion"/>
  </si>
  <si>
    <t xml:space="preserve">총인구
Population </t>
    <phoneticPr fontId="5" type="noConversion"/>
  </si>
  <si>
    <t>Source : Korea Eletric Power Corporation</t>
    <phoneticPr fontId="3" type="noConversion"/>
  </si>
  <si>
    <t>단위 : ㎢, m, 개소</t>
    <phoneticPr fontId="3" type="noConversion"/>
  </si>
  <si>
    <t>Unit : ㎢, m, number</t>
    <phoneticPr fontId="3" type="noConversion"/>
  </si>
  <si>
    <t>d=d1+d2+d3</t>
  </si>
  <si>
    <t>생물학적(2차)
Biological(d2)</t>
  </si>
  <si>
    <t>고도(3차)
Advanced(d3)</t>
  </si>
  <si>
    <t>기 타
Others</t>
    <phoneticPr fontId="5" type="noConversion"/>
  </si>
  <si>
    <t>Source : Korea Eletric Power Corporation</t>
    <phoneticPr fontId="3" type="noConversion"/>
  </si>
  <si>
    <t>급수관
Water supply pipe</t>
  </si>
  <si>
    <t>주철관
Cast iron</t>
  </si>
  <si>
    <t>기 타
Others</t>
  </si>
  <si>
    <t>보급률 
Supply rate</t>
    <phoneticPr fontId="3" type="noConversion"/>
  </si>
  <si>
    <t>단위 : ㎥/일, ㎥</t>
    <phoneticPr fontId="3" type="noConversion"/>
  </si>
  <si>
    <t>Unit : ㎥/day, ㎥</t>
    <phoneticPr fontId="3" type="noConversion"/>
  </si>
  <si>
    <t>단위 : m</t>
    <phoneticPr fontId="3" type="noConversion"/>
  </si>
  <si>
    <t>단위 : ㎥</t>
    <phoneticPr fontId="3" type="noConversion"/>
  </si>
  <si>
    <t xml:space="preserve"> 주 : 도시가스보급률 = (A) / (B) * 100 City gas supply rate = (A)/(B)*100</t>
    <phoneticPr fontId="3" type="noConversion"/>
  </si>
  <si>
    <t xml:space="preserve">단위 : 명, 개별 </t>
    <phoneticPr fontId="3" type="noConversion"/>
  </si>
  <si>
    <t>Unit : person, %</t>
    <phoneticPr fontId="3" type="noConversion"/>
  </si>
  <si>
    <t>Unit : million won</t>
    <phoneticPr fontId="3" type="noConversion"/>
  </si>
  <si>
    <t>에나멜코팅 도복장강관
Enamel-coated steel pipe</t>
  </si>
  <si>
    <t>엑상에폭시 도복장강관
Liquid epoxy-coated steel pipe</t>
  </si>
  <si>
    <t>PVC관</t>
    <rPh sb="0" eb="4">
      <t>1)</t>
    </rPh>
    <phoneticPr fontId="28" type="noConversion"/>
  </si>
  <si>
    <t>PE관</t>
  </si>
  <si>
    <t>아연도강관
Galvanized steel</t>
  </si>
  <si>
    <t>동관
Copper pipe</t>
  </si>
  <si>
    <t xml:space="preserve">급수인구
Population with water supply </t>
    <phoneticPr fontId="5" type="noConversion"/>
  </si>
  <si>
    <t>시설용량(㎥/일)
Water supply capacity(㎥/day)</t>
    <phoneticPr fontId="5" type="noConversion"/>
  </si>
  <si>
    <t>급수량(㎥/일)
Amount of water supplied (㎥/day)</t>
    <phoneticPr fontId="5" type="noConversion"/>
  </si>
  <si>
    <t>1일1인당 급수량(ℓ)
Daily water supply per person(ℓ)</t>
    <phoneticPr fontId="5" type="noConversion"/>
  </si>
  <si>
    <t>급수전수(개)
Number of faucets(number)</t>
    <phoneticPr fontId="5" type="noConversion"/>
  </si>
  <si>
    <t>보급률
Water supply rate (%)</t>
    <phoneticPr fontId="5" type="noConversion"/>
  </si>
  <si>
    <t>가정용
Residential</t>
    <phoneticPr fontId="5" type="noConversion"/>
  </si>
  <si>
    <t xml:space="preserve">가정용
Residential </t>
    <phoneticPr fontId="5" type="noConversion"/>
  </si>
  <si>
    <t xml:space="preserve">미처리인구(B)
Population without sewerage service </t>
    <phoneticPr fontId="3" type="noConversion"/>
  </si>
  <si>
    <t>처리대상인구
(C=A-B)
Population with sewerage service</t>
    <phoneticPr fontId="3" type="noConversion"/>
  </si>
  <si>
    <t xml:space="preserve">하수도
보급률(%)
Sewerage distribution rate(%) </t>
    <phoneticPr fontId="3" type="noConversion"/>
  </si>
  <si>
    <t>물리적(1차)
Mechanical(d1)</t>
    <phoneticPr fontId="3" type="noConversion"/>
  </si>
  <si>
    <t xml:space="preserve">맨홀
(개소)
Manhole (number) </t>
    <phoneticPr fontId="3" type="noConversion"/>
  </si>
  <si>
    <t>보급률
(%)
Distri
bution
rate</t>
    <phoneticPr fontId="3" type="noConversion"/>
  </si>
  <si>
    <t>Source : Korea City Gas Association</t>
    <phoneticPr fontId="3" type="noConversion"/>
  </si>
  <si>
    <t>공공용(업무용)
Public</t>
    <phoneticPr fontId="5" type="noConversion"/>
  </si>
  <si>
    <t xml:space="preserve">일반용(영업용)
General </t>
    <phoneticPr fontId="5" type="noConversion"/>
  </si>
  <si>
    <t xml:space="preserve">욕탕용
(욕탕1종(대중탕용)+욕탕2종)
Bath-house </t>
    <phoneticPr fontId="5" type="noConversion"/>
  </si>
  <si>
    <t>공공용
(업무용)
Public
(Office)</t>
    <phoneticPr fontId="5" type="noConversion"/>
  </si>
  <si>
    <t>일반용
(영업용)
 General
(Commercial)</t>
    <phoneticPr fontId="3" type="noConversion"/>
  </si>
  <si>
    <t xml:space="preserve">욕탕용
(욕탕1종
(대중탕용)
+욕탕2종)
Bath-house
</t>
    <phoneticPr fontId="5" type="noConversion"/>
  </si>
  <si>
    <t xml:space="preserve">산업 및 
공업용
Industrial </t>
    <phoneticPr fontId="5" type="noConversion"/>
  </si>
  <si>
    <t xml:space="preserve">총괄원가
(원)
(D) Gross cost (million won) </t>
    <phoneticPr fontId="5" type="noConversion"/>
  </si>
  <si>
    <t>㎥당 원가
(원/㎥)
E=(D/A)
Gross unit cost (won/㎥)</t>
    <phoneticPr fontId="5" type="noConversion"/>
  </si>
  <si>
    <t>연간조정량
(㎥)(A)
Total volume charged for the usage of sewerage(㎥)</t>
    <phoneticPr fontId="5" type="noConversion"/>
  </si>
  <si>
    <t>오수관로
Sewage pipe line</t>
    <phoneticPr fontId="3" type="noConversion"/>
  </si>
  <si>
    <t>우수관로
Rain water pipe line</t>
    <phoneticPr fontId="3" type="noConversion"/>
  </si>
  <si>
    <t xml:space="preserve">농림어업
Agriculture, forestry and fishing </t>
    <phoneticPr fontId="3" type="noConversion"/>
  </si>
  <si>
    <t>합계
Total</t>
    <phoneticPr fontId="3" type="noConversion"/>
  </si>
  <si>
    <t xml:space="preserve">도시가스
City gas </t>
    <phoneticPr fontId="3" type="noConversion"/>
  </si>
  <si>
    <t>덕타일
주철관
Ductile iron pipe</t>
    <phoneticPr fontId="3" type="noConversion"/>
  </si>
  <si>
    <t>업종별 하수도 사용료
Sewerage service charges by use</t>
    <phoneticPr fontId="5" type="noConversion"/>
  </si>
  <si>
    <t>하수도 처리 비용분석
Cost of sewage disposal</t>
    <phoneticPr fontId="5" type="noConversion"/>
  </si>
  <si>
    <t>합류식(m)
Unclassifed pipe</t>
    <phoneticPr fontId="3" type="noConversion"/>
  </si>
  <si>
    <t>분류식(m)
Classifed pipe</t>
    <phoneticPr fontId="3" type="noConversion"/>
  </si>
  <si>
    <t>측구
Gutte</t>
    <phoneticPr fontId="3" type="noConversion"/>
  </si>
  <si>
    <t>합계
Total</t>
    <phoneticPr fontId="5" type="noConversion"/>
  </si>
  <si>
    <t>점유율(%)
Share of total (%)</t>
    <phoneticPr fontId="5" type="noConversion"/>
  </si>
  <si>
    <t>공공용
Public</t>
    <phoneticPr fontId="5" type="noConversion"/>
  </si>
  <si>
    <t>산업용
Industry</t>
    <phoneticPr fontId="3" type="noConversion"/>
  </si>
  <si>
    <t>광업
Mining</t>
    <phoneticPr fontId="3" type="noConversion"/>
  </si>
  <si>
    <t>제조업
Manufacturing</t>
    <phoneticPr fontId="3" type="noConversion"/>
  </si>
  <si>
    <t>식료품
 Food products</t>
    <phoneticPr fontId="3" type="noConversion"/>
  </si>
  <si>
    <t>음료
Beverages</t>
    <phoneticPr fontId="3" type="noConversion"/>
  </si>
  <si>
    <t>담배
 Tobacco products</t>
    <phoneticPr fontId="3" type="noConversion"/>
  </si>
  <si>
    <t>의복, 의복 액세서리, 
모피제품
 Wearing apparel, clothing accessories and fur articles</t>
    <phoneticPr fontId="3" type="noConversion"/>
  </si>
  <si>
    <t>가죽, 가방, 신발
 Leather, luggage and footwear</t>
    <phoneticPr fontId="3" type="noConversion"/>
  </si>
  <si>
    <t>목재,
나무제품
(가구제외)
 Wood and of products of wood and cork; except furniture</t>
    <phoneticPr fontId="3" type="noConversion"/>
  </si>
  <si>
    <t>펄프, 종이,
종이제품
 Pulp, paper and paper products</t>
    <phoneticPr fontId="3" type="noConversion"/>
  </si>
  <si>
    <t>의료용물질, 의약품 Pharmaceuticals, medicinal chemical and botanical products</t>
    <phoneticPr fontId="3" type="noConversion"/>
  </si>
  <si>
    <t>비금속광물제품
 Other non-metallic mineral products</t>
    <phoneticPr fontId="3" type="noConversion"/>
  </si>
  <si>
    <t>1차금속
 Basic metals</t>
    <phoneticPr fontId="3" type="noConversion"/>
  </si>
  <si>
    <t>전기장비
 Electrical equipment</t>
    <phoneticPr fontId="3" type="noConversion"/>
  </si>
  <si>
    <t>기타기계 및 장비
 Other machinery and equipment</t>
    <phoneticPr fontId="3" type="noConversion"/>
  </si>
  <si>
    <t>기타 운송장비
 Other transport equipment</t>
    <phoneticPr fontId="3" type="noConversion"/>
  </si>
  <si>
    <t>가구
 Furniture</t>
    <phoneticPr fontId="3" type="noConversion"/>
  </si>
  <si>
    <t>기타제품
Other manufacturing</t>
    <phoneticPr fontId="3" type="noConversion"/>
  </si>
  <si>
    <t>산업용기계,
장비수리업
Maintenance and repair services of industrial machinery and equipment</t>
    <phoneticPr fontId="3" type="noConversion"/>
  </si>
  <si>
    <t>인쇄,
기록매체
복제업
Printing and reproduction of recorded media</t>
    <phoneticPr fontId="3" type="noConversion"/>
  </si>
  <si>
    <t>코크스,
연탄,
석유정제품
 Coke, briquettes and refined petroleum products</t>
    <phoneticPr fontId="3" type="noConversion"/>
  </si>
  <si>
    <t>화학물질, 
화학제품
(의약품
제외)
Chemicals and chemical products; except pharmaceuticals and medicinal chemicals</t>
    <phoneticPr fontId="3" type="noConversion"/>
  </si>
  <si>
    <t>고무, 
플라스틱
제품
 Rubber and plastics products</t>
    <phoneticPr fontId="3" type="noConversion"/>
  </si>
  <si>
    <t>금속가공
제품
(기계 및 
가구 제외)
Fabricated metal products, except machinery and furniture</t>
    <phoneticPr fontId="3" type="noConversion"/>
  </si>
  <si>
    <t>전자부품,
컴퓨터,
영상, 음향
및 통신장비
 Electronic components, computer; visual, sounding and communication equipment</t>
    <phoneticPr fontId="3" type="noConversion"/>
  </si>
  <si>
    <t>자동차,
트레일러
 Motor vehicles, trailers and semitrailers</t>
    <phoneticPr fontId="3" type="noConversion"/>
  </si>
  <si>
    <t>의료, 정밀,
광학기기,
시계
 Medical, precision and optical instruments, watches and clocks</t>
    <phoneticPr fontId="3" type="noConversion"/>
  </si>
  <si>
    <t xml:space="preserve">프로판
Propane gas </t>
    <phoneticPr fontId="3" type="noConversion"/>
  </si>
  <si>
    <t>부탄
Butane gas</t>
    <phoneticPr fontId="3" type="noConversion"/>
  </si>
  <si>
    <t>판매소수
Number of selling stores</t>
    <phoneticPr fontId="3" type="noConversion"/>
  </si>
  <si>
    <t>도수관
Aqueduct pipe</t>
    <phoneticPr fontId="3" type="noConversion"/>
  </si>
  <si>
    <t xml:space="preserve"> 송수관
Transmission pipe</t>
    <phoneticPr fontId="3" type="noConversion"/>
  </si>
  <si>
    <t xml:space="preserve">배수관
Water drain pipe </t>
    <phoneticPr fontId="3" type="noConversion"/>
  </si>
  <si>
    <t>기타
(산업 및 공업용+기타업종)
Others</t>
    <phoneticPr fontId="5" type="noConversion"/>
  </si>
  <si>
    <t xml:space="preserve">가정용
Residential  </t>
    <phoneticPr fontId="5" type="noConversion"/>
  </si>
  <si>
    <t>사각형
Quadr
angle</t>
    <phoneticPr fontId="3" type="noConversion"/>
  </si>
  <si>
    <t>원형
Circle</t>
    <phoneticPr fontId="3" type="noConversion"/>
  </si>
  <si>
    <t>토실·
토구
(개소)
Sewer outlet
(number)</t>
    <phoneticPr fontId="3" type="noConversion"/>
  </si>
  <si>
    <t>계획
연장
(m)
Planned length
(m)</t>
    <phoneticPr fontId="3" type="noConversion"/>
  </si>
  <si>
    <t>시설
연장
(m)
Constructed length
(m)</t>
    <phoneticPr fontId="3" type="noConversion"/>
  </si>
  <si>
    <t>연별
월별</t>
    <phoneticPr fontId="3" type="noConversion"/>
  </si>
  <si>
    <t>단위 : 명,  %</t>
    <phoneticPr fontId="3" type="noConversion"/>
  </si>
  <si>
    <t>총인구(A)
Total population</t>
    <phoneticPr fontId="3" type="noConversion"/>
  </si>
  <si>
    <t>공공하수처리시설 처리인구
Population connected to public sewerage facilities</t>
    <phoneticPr fontId="3" type="noConversion"/>
  </si>
  <si>
    <r>
      <t>서비스업 및 기타</t>
    </r>
    <r>
      <rPr>
        <vertAlign val="superscript"/>
        <sz val="9"/>
        <rFont val="굴림"/>
        <family val="3"/>
        <charset val="129"/>
      </rPr>
      <t>1)</t>
    </r>
    <r>
      <rPr>
        <sz val="9"/>
        <rFont val="굴림"/>
        <family val="3"/>
        <charset val="129"/>
      </rPr>
      <t xml:space="preserve">
Service and Others</t>
    </r>
    <phoneticPr fontId="5" type="noConversion"/>
  </si>
  <si>
    <t>섬유제품
(의복
제외)
 Textiles, except apparel</t>
    <phoneticPr fontId="3" type="noConversion"/>
  </si>
  <si>
    <t>Unit : 1,000 won</t>
    <phoneticPr fontId="3" type="noConversion"/>
  </si>
  <si>
    <t>Unit : person, item specific</t>
    <phoneticPr fontId="3" type="noConversion"/>
  </si>
  <si>
    <t xml:space="preserve"> 자료 : 「도시가스통계」 한국도시가스협회 전략기획실</t>
    <phoneticPr fontId="3" type="noConversion"/>
  </si>
  <si>
    <t>판매량 
Amount sold</t>
    <phoneticPr fontId="3" type="noConversion"/>
  </si>
  <si>
    <t>Source : Metropolitan City and Province</t>
    <phoneticPr fontId="3" type="noConversion"/>
  </si>
  <si>
    <t>단위 : 개소, 1,000㎥</t>
    <phoneticPr fontId="3" type="noConversion"/>
  </si>
  <si>
    <t>Unit : place, 1,000㎥</t>
    <phoneticPr fontId="3" type="noConversion"/>
  </si>
  <si>
    <t>1) 가정용 기준</t>
    <phoneticPr fontId="3" type="noConversion"/>
  </si>
  <si>
    <t>2) 주민등록인구 세대수 기준</t>
    <phoneticPr fontId="3" type="noConversion"/>
  </si>
  <si>
    <t>12. 하수관거  Sewage Pipes</t>
    <phoneticPr fontId="3" type="noConversion"/>
  </si>
  <si>
    <t>11. 하수도사용료 부과  Sewerage Service Charges</t>
    <phoneticPr fontId="3" type="noConversion"/>
  </si>
  <si>
    <t>10. 하수도 보급률  Sewerage System</t>
    <phoneticPr fontId="3" type="noConversion"/>
  </si>
  <si>
    <t>8. 급수 사용량  Water Consumption by Use</t>
    <phoneticPr fontId="3" type="noConversion"/>
  </si>
  <si>
    <t>9. 급수사용료 부과  Water Usage Charges</t>
    <phoneticPr fontId="3" type="noConversion"/>
  </si>
  <si>
    <t>7. 정수장별 상수도 시설용량 및 생산실적  Water Supply Capacities and Output by Purification Plant</t>
    <phoneticPr fontId="3" type="noConversion"/>
  </si>
  <si>
    <t>6. 상수도관  Water Supply Pipes</t>
    <phoneticPr fontId="3" type="noConversion"/>
  </si>
  <si>
    <t>5. 상수도 보급현황  Water Supply Service</t>
    <phoneticPr fontId="3" type="noConversion"/>
  </si>
  <si>
    <t>4. 도시가스 보급률  City Gas Supply Rate</t>
    <phoneticPr fontId="3" type="noConversion"/>
  </si>
  <si>
    <t>3. 가스 공급량  Gas Supply</t>
    <phoneticPr fontId="3" type="noConversion"/>
  </si>
  <si>
    <t>2. 제조업종별 전력사용량  Electric Power Consumption by Industry Type</t>
    <phoneticPr fontId="3" type="noConversion"/>
  </si>
  <si>
    <t>1. 용도별 전력사용량  Electric Power Consumption by Use</t>
    <phoneticPr fontId="3" type="noConversion"/>
  </si>
  <si>
    <t>연  별
월  별</t>
  </si>
  <si>
    <t>연  별
월  별</t>
    <phoneticPr fontId="3" type="noConversion"/>
  </si>
  <si>
    <t>자료 : 한국전력공사 강원본부 고객지원부</t>
  </si>
  <si>
    <t>연  별</t>
    <phoneticPr fontId="3" type="noConversion"/>
  </si>
  <si>
    <t>연별</t>
    <phoneticPr fontId="3" type="noConversion"/>
  </si>
  <si>
    <t>수도용
경질폴리염화
비닐관 Unplastic
ized poly(vinly chloride) pipe</t>
    <phoneticPr fontId="3" type="noConversion"/>
  </si>
  <si>
    <t>스텐레스관
Stainless steel</t>
    <phoneticPr fontId="3" type="noConversion"/>
  </si>
  <si>
    <t>시설용량</t>
    <phoneticPr fontId="3" type="noConversion"/>
  </si>
  <si>
    <t>생산실적</t>
    <phoneticPr fontId="3" type="noConversion"/>
  </si>
  <si>
    <t>1월</t>
    <phoneticPr fontId="95" type="noConversion"/>
  </si>
  <si>
    <t>2월</t>
    <phoneticPr fontId="95" type="noConversion"/>
  </si>
  <si>
    <t>3월</t>
    <phoneticPr fontId="95" type="noConversion"/>
  </si>
  <si>
    <t>4월</t>
    <phoneticPr fontId="95" type="noConversion"/>
  </si>
  <si>
    <t>5월</t>
    <phoneticPr fontId="95" type="noConversion"/>
  </si>
  <si>
    <t>6월</t>
    <phoneticPr fontId="95" type="noConversion"/>
  </si>
  <si>
    <t>7월</t>
    <phoneticPr fontId="95" type="noConversion"/>
  </si>
  <si>
    <t>8월</t>
    <phoneticPr fontId="95" type="noConversion"/>
  </si>
  <si>
    <t>9월</t>
    <phoneticPr fontId="95" type="noConversion"/>
  </si>
  <si>
    <t>10월</t>
    <phoneticPr fontId="95" type="noConversion"/>
  </si>
  <si>
    <t>11월</t>
    <phoneticPr fontId="95" type="noConversion"/>
  </si>
  <si>
    <t>12월</t>
    <phoneticPr fontId="95" type="noConversion"/>
  </si>
  <si>
    <r>
      <t>합계</t>
    </r>
    <r>
      <rPr>
        <vertAlign val="superscript"/>
        <sz val="9"/>
        <rFont val="굴림"/>
        <family val="3"/>
        <charset val="129"/>
      </rPr>
      <t>1)</t>
    </r>
    <r>
      <rPr>
        <sz val="9"/>
        <rFont val="굴림"/>
        <family val="3"/>
        <charset val="129"/>
      </rPr>
      <t xml:space="preserve">
Total</t>
    </r>
    <phoneticPr fontId="5" type="noConversion"/>
  </si>
  <si>
    <t xml:space="preserve"> 주 : 1)추정과정의 반올림으로 인해 세목과 그 총계가 일치하지 않을 수 있음</t>
    <phoneticPr fontId="3" type="noConversion"/>
  </si>
  <si>
    <t>합계</t>
    <phoneticPr fontId="3" type="noConversion"/>
  </si>
  <si>
    <t xml:space="preserve">하수도사용료
수익(원) (B) </t>
    <phoneticPr fontId="5" type="noConversion"/>
  </si>
  <si>
    <t>㎥당 요금
(원/㎥)
C=(B/A
*1000) Average unit price (won/㎥)</t>
    <phoneticPr fontId="5" type="noConversion"/>
  </si>
  <si>
    <r>
      <t>우·오수받이
(개소)
Rain</t>
    </r>
    <r>
      <rPr>
        <sz val="9"/>
        <color theme="1"/>
        <rFont val="맑은 고딕"/>
        <family val="3"/>
        <charset val="129"/>
      </rPr>
      <t>·</t>
    </r>
    <r>
      <rPr>
        <sz val="9"/>
        <color theme="1"/>
        <rFont val="굴림"/>
        <family val="3"/>
        <charset val="129"/>
      </rPr>
      <t>waste water inlet
(number)</t>
    </r>
    <phoneticPr fontId="3" type="noConversion"/>
  </si>
  <si>
    <t xml:space="preserve"> 자료 : 홍천군 상하수도사업소</t>
    <phoneticPr fontId="3" type="noConversion"/>
  </si>
  <si>
    <t>태학</t>
    <phoneticPr fontId="3" type="noConversion"/>
  </si>
  <si>
    <t>성산</t>
    <phoneticPr fontId="3" type="noConversion"/>
  </si>
  <si>
    <t>자은</t>
    <phoneticPr fontId="3" type="noConversion"/>
  </si>
  <si>
    <t>도관</t>
    <phoneticPr fontId="3" type="noConversion"/>
  </si>
  <si>
    <t>풍암</t>
    <phoneticPr fontId="3" type="noConversion"/>
  </si>
  <si>
    <t>창촌</t>
    <phoneticPr fontId="3" type="noConversion"/>
  </si>
  <si>
    <t>속초</t>
    <phoneticPr fontId="3" type="noConversion"/>
  </si>
  <si>
    <t xml:space="preserve"> 출처 : 홍천군 상하수도사업소</t>
    <phoneticPr fontId="3" type="noConversion"/>
  </si>
  <si>
    <t>1월</t>
  </si>
  <si>
    <t>2월</t>
  </si>
  <si>
    <t>3월</t>
  </si>
  <si>
    <t>4월</t>
  </si>
  <si>
    <t>5월</t>
  </si>
  <si>
    <t>6월</t>
  </si>
  <si>
    <t>7월</t>
  </si>
  <si>
    <t>8월</t>
  </si>
  <si>
    <t>9월</t>
  </si>
  <si>
    <t>10월</t>
  </si>
  <si>
    <t>11월</t>
  </si>
  <si>
    <t>12월</t>
  </si>
  <si>
    <r>
      <t>도시가스 수요가구</t>
    </r>
    <r>
      <rPr>
        <vertAlign val="superscript"/>
        <sz val="9"/>
        <rFont val="굴림"/>
        <family val="3"/>
        <charset val="129"/>
      </rPr>
      <t>1)</t>
    </r>
    <r>
      <rPr>
        <sz val="9"/>
        <rFont val="굴림"/>
        <family val="3"/>
        <charset val="129"/>
      </rPr>
      <t>(A)
No. of households using city gas</t>
    </r>
    <phoneticPr fontId="3" type="noConversion"/>
  </si>
  <si>
    <r>
      <t>공급권역 총 세대수</t>
    </r>
    <r>
      <rPr>
        <vertAlign val="superscript"/>
        <sz val="9"/>
        <rFont val="굴림"/>
        <family val="3"/>
        <charset val="129"/>
      </rPr>
      <t>2)</t>
    </r>
    <r>
      <rPr>
        <sz val="9"/>
        <rFont val="굴림"/>
        <family val="3"/>
        <charset val="129"/>
      </rPr>
      <t>(B)
No. of total households within jurisdictions</t>
    </r>
    <phoneticPr fontId="3" type="noConversion"/>
  </si>
  <si>
    <t xml:space="preserve"> 자료 : 홍천군 경제진흥과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</si>
</sst>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5">
    <numFmt numFmtId="42" formatCode="_-&quot;₩&quot;* #,##0_-;\-&quot;₩&quot;* #,##0_-;_-&quot;₩&quot;* &quot;-&quot;_-;_-@_-"/>
    <numFmt numFmtId="41" formatCode="_-* #,##0_-;\-* #,##0_-;_-* &quot;-&quot;_-;_-@_-"/>
    <numFmt numFmtId="176" formatCode="_ * #,##0_ ;_ * \-#,##0_ ;_ * &quot;-&quot;_ ;_ @_ "/>
    <numFmt numFmtId="177" formatCode="#,##0.0_);[Red]\(#,##0.0\)"/>
    <numFmt numFmtId="178" formatCode="0.0_);[Red]\(0.0\)"/>
    <numFmt numFmtId="179" formatCode="#,##0_);[Red]\(#,##0\)"/>
    <numFmt numFmtId="180" formatCode="_ * #,##0.00_ ;_ * \-#,##0.00_ ;_ * &quot;-&quot;??_ ;_ @_ "/>
    <numFmt numFmtId="181" formatCode="&quot;₩&quot;#,##0;&quot;₩&quot;&quot;₩&quot;&quot;₩&quot;&quot;₩&quot;&quot;₩&quot;&quot;₩&quot;&quot;₩&quot;&quot;₩&quot;\-#,##0"/>
    <numFmt numFmtId="182" formatCode="&quot;₩&quot;#,##0.00;&quot;₩&quot;&quot;₩&quot;&quot;₩&quot;&quot;₩&quot;&quot;₩&quot;&quot;₩&quot;&quot;₩&quot;&quot;₩&quot;\-#,##0.00"/>
    <numFmt numFmtId="183" formatCode="&quot;₩&quot;#,##0.00;&quot;₩&quot;&quot;₩&quot;&quot;₩&quot;&quot;₩&quot;&quot;₩&quot;&quot;₩&quot;\-#,##0.00"/>
    <numFmt numFmtId="184" formatCode="_ &quot;₩&quot;* #,##0.00_ ;_ &quot;₩&quot;* &quot;₩&quot;\-#,##0.00_ ;_ &quot;₩&quot;* &quot;-&quot;??_ ;_ @_ "/>
    <numFmt numFmtId="185" formatCode="&quot;₩&quot;#,##0;&quot;₩&quot;&quot;₩&quot;&quot;₩&quot;\-#,##0"/>
    <numFmt numFmtId="186" formatCode="&quot;₩&quot;#,##0;[Red]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\-#,##0"/>
    <numFmt numFmtId="187" formatCode="&quot;₩&quot;#,##0;[Red]&quot;₩&quot;&quot;₩&quot;\-#,##0"/>
    <numFmt numFmtId="188" formatCode="&quot;₩&quot;#,##0.00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\-#,##0.00"/>
    <numFmt numFmtId="189" formatCode="&quot;₩&quot;#,##0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\-#,##0"/>
    <numFmt numFmtId="190" formatCode="_ * #,##0.00_ ;_ * 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\-#,##0.00_ ;_ * &quot;-&quot;??_ ;_ @_ "/>
    <numFmt numFmtId="191" formatCode="&quot;₩&quot;#,##0.00;[Red]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\-#,##0.00"/>
    <numFmt numFmtId="192" formatCode="&quot;₩&quot;#,##0.00;&quot;₩&quot;\-#,##0.00"/>
    <numFmt numFmtId="193" formatCode="_-[$€-2]* #,##0.00_-;\-[$€-2]* #,##0.00_-;_-[$€-2]* &quot;-&quot;??_-"/>
    <numFmt numFmtId="194" formatCode="_ * #,##0.0_ ;_ * \-#,##0.0_ ;_ * &quot;-&quot;_ ;_ @_ "/>
    <numFmt numFmtId="195" formatCode="0_);[Red]\(0\)"/>
    <numFmt numFmtId="196" formatCode="#,##0.0_ "/>
    <numFmt numFmtId="197" formatCode="#,##0.00_);[Red]\(#,##0.00\)"/>
    <numFmt numFmtId="198" formatCode="#,##0_ "/>
  </numFmts>
  <fonts count="101">
    <font>
      <sz val="11"/>
      <name val="돋움"/>
      <family val="3"/>
      <charset val="129"/>
    </font>
    <font>
      <sz val="11"/>
      <color theme="1"/>
      <name val="맑은 고딕"/>
      <family val="2"/>
      <charset val="129"/>
      <scheme val="minor"/>
    </font>
    <font>
      <sz val="11"/>
      <name val="돋움"/>
      <family val="3"/>
      <charset val="129"/>
    </font>
    <font>
      <sz val="8"/>
      <name val="돋움"/>
      <family val="3"/>
      <charset val="129"/>
    </font>
    <font>
      <sz val="12"/>
      <name val="바탕체"/>
      <family val="1"/>
      <charset val="129"/>
    </font>
    <font>
      <sz val="8"/>
      <name val="바탕"/>
      <family val="1"/>
      <charset val="129"/>
    </font>
    <font>
      <sz val="10"/>
      <name val="HY중고딕"/>
      <family val="1"/>
      <charset val="129"/>
    </font>
    <font>
      <sz val="9"/>
      <name val="굴림"/>
      <family val="3"/>
      <charset val="129"/>
    </font>
    <font>
      <sz val="9"/>
      <name val="돋움"/>
      <family val="3"/>
      <charset val="129"/>
    </font>
    <font>
      <sz val="11"/>
      <color indexed="8"/>
      <name val="맑은 고딕"/>
      <family val="3"/>
      <charset val="129"/>
    </font>
    <font>
      <sz val="12"/>
      <name val="HY중고딕"/>
      <family val="1"/>
      <charset val="129"/>
    </font>
    <font>
      <sz val="11"/>
      <color indexed="8"/>
      <name val="돋움"/>
      <family val="3"/>
      <charset val="129"/>
    </font>
    <font>
      <b/>
      <sz val="18"/>
      <color indexed="56"/>
      <name val="맑은 고딕"/>
      <family val="3"/>
      <charset val="129"/>
    </font>
    <font>
      <u/>
      <sz val="11"/>
      <color indexed="36"/>
      <name val="돋움"/>
      <family val="3"/>
      <charset val="129"/>
    </font>
    <font>
      <sz val="11"/>
      <color indexed="9"/>
      <name val="맑은 고딕"/>
      <family val="3"/>
      <charset val="129"/>
    </font>
    <font>
      <sz val="11"/>
      <color indexed="10"/>
      <name val="맑은 고딕"/>
      <family val="3"/>
      <charset val="129"/>
    </font>
    <font>
      <b/>
      <sz val="11"/>
      <color indexed="52"/>
      <name val="맑은 고딕"/>
      <family val="3"/>
      <charset val="129"/>
    </font>
    <font>
      <sz val="11"/>
      <color indexed="20"/>
      <name val="맑은 고딕"/>
      <family val="3"/>
      <charset val="129"/>
    </font>
    <font>
      <sz val="11"/>
      <color indexed="60"/>
      <name val="맑은 고딕"/>
      <family val="3"/>
      <charset val="129"/>
    </font>
    <font>
      <i/>
      <sz val="11"/>
      <color indexed="23"/>
      <name val="맑은 고딕"/>
      <family val="3"/>
      <charset val="129"/>
    </font>
    <font>
      <b/>
      <sz val="11"/>
      <color indexed="9"/>
      <name val="맑은 고딕"/>
      <family val="3"/>
      <charset val="129"/>
    </font>
    <font>
      <sz val="11"/>
      <color indexed="52"/>
      <name val="맑은 고딕"/>
      <family val="3"/>
      <charset val="129"/>
    </font>
    <font>
      <b/>
      <sz val="11"/>
      <color indexed="8"/>
      <name val="맑은 고딕"/>
      <family val="3"/>
      <charset val="129"/>
    </font>
    <font>
      <sz val="11"/>
      <color indexed="62"/>
      <name val="맑은 고딕"/>
      <family val="3"/>
      <charset val="129"/>
    </font>
    <font>
      <b/>
      <sz val="15"/>
      <color indexed="56"/>
      <name val="맑은 고딕"/>
      <family val="3"/>
      <charset val="129"/>
    </font>
    <font>
      <b/>
      <sz val="13"/>
      <color indexed="56"/>
      <name val="맑은 고딕"/>
      <family val="3"/>
      <charset val="129"/>
    </font>
    <font>
      <b/>
      <sz val="11"/>
      <color indexed="56"/>
      <name val="맑은 고딕"/>
      <family val="3"/>
      <charset val="129"/>
    </font>
    <font>
      <sz val="11"/>
      <color indexed="17"/>
      <name val="맑은 고딕"/>
      <family val="3"/>
      <charset val="129"/>
    </font>
    <font>
      <b/>
      <sz val="11"/>
      <color indexed="63"/>
      <name val="맑은 고딕"/>
      <family val="3"/>
      <charset val="129"/>
    </font>
    <font>
      <sz val="10"/>
      <name val="Arial"/>
      <family val="2"/>
    </font>
    <font>
      <sz val="10"/>
      <name val="Helv"/>
      <family val="2"/>
    </font>
    <font>
      <sz val="11"/>
      <color indexed="9"/>
      <name val="돋움"/>
      <family val="3"/>
      <charset val="129"/>
    </font>
    <font>
      <sz val="11"/>
      <color indexed="10"/>
      <name val="돋움"/>
      <family val="3"/>
      <charset val="129"/>
    </font>
    <font>
      <b/>
      <sz val="11"/>
      <color indexed="52"/>
      <name val="돋움"/>
      <family val="3"/>
      <charset val="129"/>
    </font>
    <font>
      <sz val="11"/>
      <color indexed="20"/>
      <name val="돋움"/>
      <family val="3"/>
      <charset val="129"/>
    </font>
    <font>
      <sz val="14"/>
      <name val="뼻뮝"/>
      <family val="3"/>
      <charset val="129"/>
    </font>
    <font>
      <sz val="11"/>
      <color indexed="60"/>
      <name val="돋움"/>
      <family val="3"/>
      <charset val="129"/>
    </font>
    <font>
      <b/>
      <sz val="10"/>
      <name val="돋움"/>
      <family val="3"/>
      <charset val="129"/>
    </font>
    <font>
      <sz val="12"/>
      <name val="뼻뮝"/>
      <family val="3"/>
      <charset val="129"/>
    </font>
    <font>
      <i/>
      <sz val="11"/>
      <color indexed="23"/>
      <name val="돋움"/>
      <family val="3"/>
      <charset val="129"/>
    </font>
    <font>
      <b/>
      <sz val="11"/>
      <color indexed="9"/>
      <name val="돋움"/>
      <family val="3"/>
      <charset val="129"/>
    </font>
    <font>
      <sz val="11"/>
      <name val="굴림체"/>
      <family val="3"/>
      <charset val="129"/>
    </font>
    <font>
      <sz val="11"/>
      <color indexed="52"/>
      <name val="돋움"/>
      <family val="3"/>
      <charset val="129"/>
    </font>
    <font>
      <b/>
      <sz val="11"/>
      <color indexed="8"/>
      <name val="돋움"/>
      <family val="3"/>
      <charset val="129"/>
    </font>
    <font>
      <sz val="11"/>
      <color indexed="62"/>
      <name val="돋움"/>
      <family val="3"/>
      <charset val="129"/>
    </font>
    <font>
      <b/>
      <sz val="12"/>
      <name val="돋움"/>
      <family val="3"/>
      <charset val="129"/>
    </font>
    <font>
      <b/>
      <sz val="15"/>
      <color indexed="56"/>
      <name val="돋움"/>
      <family val="3"/>
      <charset val="129"/>
    </font>
    <font>
      <b/>
      <sz val="13"/>
      <color indexed="56"/>
      <name val="돋움"/>
      <family val="3"/>
      <charset val="129"/>
    </font>
    <font>
      <b/>
      <sz val="11"/>
      <color indexed="56"/>
      <name val="돋움"/>
      <family val="3"/>
      <charset val="129"/>
    </font>
    <font>
      <sz val="11"/>
      <color indexed="17"/>
      <name val="돋움"/>
      <family val="3"/>
      <charset val="129"/>
    </font>
    <font>
      <b/>
      <sz val="11"/>
      <color indexed="63"/>
      <name val="돋움"/>
      <family val="3"/>
      <charset val="129"/>
    </font>
    <font>
      <sz val="11"/>
      <name val="μ¸¿o"/>
      <family val="3"/>
      <charset val="129"/>
    </font>
    <font>
      <sz val="10"/>
      <name val="MS Sans Serif"/>
      <family val="2"/>
    </font>
    <font>
      <sz val="12"/>
      <name val="±¼¸²A¼"/>
      <family val="3"/>
      <charset val="129"/>
    </font>
    <font>
      <sz val="10"/>
      <name val="Times New Roman"/>
      <family val="1"/>
    </font>
    <font>
      <sz val="8"/>
      <name val="Arial"/>
      <family val="2"/>
    </font>
    <font>
      <b/>
      <sz val="12"/>
      <name val="Arial"/>
      <family val="2"/>
    </font>
    <font>
      <u/>
      <sz val="8"/>
      <color indexed="12"/>
      <name val="Times New Roman"/>
      <family val="1"/>
    </font>
    <font>
      <b/>
      <sz val="1"/>
      <color indexed="8"/>
      <name val="Courier"/>
      <family val="3"/>
    </font>
    <font>
      <sz val="1"/>
      <color indexed="8"/>
      <name val="Courier"/>
      <family val="3"/>
    </font>
    <font>
      <sz val="10"/>
      <name val="바탕"/>
      <family val="1"/>
      <charset val="129"/>
    </font>
    <font>
      <sz val="10"/>
      <name val="굴림체"/>
      <family val="3"/>
      <charset val="129"/>
    </font>
    <font>
      <b/>
      <sz val="14"/>
      <name val="바탕"/>
      <family val="1"/>
      <charset val="129"/>
    </font>
    <font>
      <sz val="12"/>
      <name val="ⓒoUAAA¨u"/>
      <family val="1"/>
      <charset val="129"/>
    </font>
    <font>
      <sz val="11"/>
      <name val="￥i￠￢￠?o"/>
      <family val="3"/>
      <charset val="129"/>
    </font>
    <font>
      <sz val="12"/>
      <name val="System"/>
      <family val="2"/>
    </font>
    <font>
      <b/>
      <sz val="10"/>
      <name val="Helv"/>
      <family val="2"/>
    </font>
    <font>
      <b/>
      <sz val="12"/>
      <name val="Helv"/>
      <family val="2"/>
    </font>
    <font>
      <b/>
      <sz val="11"/>
      <name val="Helv"/>
      <family val="2"/>
    </font>
    <font>
      <sz val="8"/>
      <name val="바탕체"/>
      <family val="1"/>
      <charset val="129"/>
    </font>
    <font>
      <b/>
      <sz val="16"/>
      <name val="바탕"/>
      <family val="1"/>
      <charset val="129"/>
    </font>
    <font>
      <b/>
      <sz val="18"/>
      <name val="Arial"/>
      <family val="2"/>
    </font>
    <font>
      <sz val="12"/>
      <name val="Times New Roman"/>
      <family val="1"/>
    </font>
    <font>
      <u/>
      <sz val="11"/>
      <color indexed="12"/>
      <name val="맑은 고딕"/>
      <family val="3"/>
      <charset val="129"/>
    </font>
    <font>
      <sz val="11"/>
      <color theme="1"/>
      <name val="맑은 고딕"/>
      <family val="3"/>
      <charset val="129"/>
      <scheme val="minor"/>
    </font>
    <font>
      <sz val="11"/>
      <name val="HY중고딕"/>
      <family val="1"/>
      <charset val="129"/>
    </font>
    <font>
      <sz val="10"/>
      <name val="돋움"/>
      <family val="3"/>
      <charset val="129"/>
    </font>
    <font>
      <b/>
      <sz val="12"/>
      <name val="굴림"/>
      <family val="3"/>
      <charset val="129"/>
    </font>
    <font>
      <sz val="10"/>
      <name val="굴림"/>
      <family val="3"/>
      <charset val="129"/>
    </font>
    <font>
      <sz val="11"/>
      <name val="굴림"/>
      <family val="3"/>
      <charset val="129"/>
    </font>
    <font>
      <vertAlign val="superscript"/>
      <sz val="9"/>
      <name val="굴림"/>
      <family val="3"/>
      <charset val="129"/>
    </font>
    <font>
      <sz val="10"/>
      <color rgb="FFFF0000"/>
      <name val="굴림"/>
      <family val="3"/>
      <charset val="129"/>
    </font>
    <font>
      <sz val="10"/>
      <color theme="1"/>
      <name val="굴림"/>
      <family val="3"/>
      <charset val="129"/>
    </font>
    <font>
      <sz val="10"/>
      <color theme="1"/>
      <name val="HY중고딕"/>
      <family val="1"/>
      <charset val="129"/>
    </font>
    <font>
      <sz val="10"/>
      <name val="바탕체"/>
      <family val="1"/>
      <charset val="129"/>
    </font>
    <font>
      <sz val="9"/>
      <color indexed="8"/>
      <name val="굴림"/>
      <family val="3"/>
      <charset val="129"/>
    </font>
    <font>
      <b/>
      <sz val="9"/>
      <color indexed="8"/>
      <name val="굴림"/>
      <family val="3"/>
      <charset val="129"/>
    </font>
    <font>
      <sz val="9"/>
      <color theme="1"/>
      <name val="굴림"/>
      <family val="3"/>
      <charset val="129"/>
    </font>
    <font>
      <b/>
      <sz val="9"/>
      <color rgb="FF000000"/>
      <name val="굴림"/>
      <family val="3"/>
      <charset val="129"/>
    </font>
    <font>
      <sz val="9"/>
      <color rgb="FF000000"/>
      <name val="굴림"/>
      <family val="3"/>
      <charset val="129"/>
    </font>
    <font>
      <b/>
      <sz val="9"/>
      <color theme="1"/>
      <name val="굴림"/>
      <family val="3"/>
      <charset val="129"/>
    </font>
    <font>
      <b/>
      <sz val="9"/>
      <name val="굴림"/>
      <family val="3"/>
      <charset val="129"/>
    </font>
    <font>
      <b/>
      <sz val="11"/>
      <name val="HY중고딕"/>
      <family val="1"/>
      <charset val="129"/>
    </font>
    <font>
      <b/>
      <sz val="11"/>
      <name val="돋움"/>
      <family val="3"/>
      <charset val="129"/>
    </font>
    <font>
      <b/>
      <sz val="12"/>
      <color theme="1"/>
      <name val="굴림"/>
      <family val="3"/>
      <charset val="129"/>
    </font>
    <font>
      <sz val="8"/>
      <name val="맑은 고딕"/>
      <family val="2"/>
      <charset val="129"/>
      <scheme val="minor"/>
    </font>
    <font>
      <sz val="11"/>
      <color theme="1"/>
      <name val="돋움"/>
      <family val="3"/>
      <charset val="129"/>
    </font>
    <font>
      <sz val="11"/>
      <color theme="1"/>
      <name val="굴림"/>
      <family val="3"/>
      <charset val="129"/>
    </font>
    <font>
      <b/>
      <sz val="10"/>
      <color theme="1"/>
      <name val="굴림"/>
      <family val="3"/>
      <charset val="129"/>
    </font>
    <font>
      <sz val="9"/>
      <color theme="1"/>
      <name val="맑은 고딕"/>
      <family val="3"/>
      <charset val="129"/>
    </font>
    <font>
      <sz val="10"/>
      <color theme="1"/>
      <name val="돋움"/>
      <family val="3"/>
      <charset val="129"/>
    </font>
  </fonts>
  <fills count="2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0"/>
        <bgColor indexed="64"/>
      </patternFill>
    </fill>
  </fills>
  <borders count="3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theme="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theme="0"/>
      </top>
      <bottom/>
      <diagonal/>
    </border>
    <border>
      <left style="thin">
        <color indexed="64"/>
      </left>
      <right/>
      <top style="thin">
        <color theme="0"/>
      </top>
      <bottom style="thin">
        <color indexed="64"/>
      </bottom>
      <diagonal/>
    </border>
    <border>
      <left style="thin">
        <color indexed="64"/>
      </left>
      <right/>
      <top style="thin">
        <color theme="0"/>
      </top>
      <bottom/>
      <diagonal/>
    </border>
    <border>
      <left style="thin">
        <color theme="0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</borders>
  <cellStyleXfs count="391">
    <xf numFmtId="0" fontId="0" fillId="0" borderId="0">
      <alignment vertical="center"/>
    </xf>
    <xf numFmtId="41" fontId="9" fillId="0" borderId="0" applyFont="0" applyFill="0" applyBorder="0" applyAlignment="0" applyProtection="0">
      <alignment vertical="center"/>
    </xf>
    <xf numFmtId="176" fontId="4" fillId="0" borderId="0" applyProtection="0"/>
    <xf numFmtId="0" fontId="2" fillId="0" borderId="0">
      <alignment vertical="center"/>
    </xf>
    <xf numFmtId="0" fontId="2" fillId="0" borderId="0">
      <alignment vertical="center"/>
    </xf>
    <xf numFmtId="0" fontId="4" fillId="0" borderId="0"/>
    <xf numFmtId="0" fontId="4" fillId="0" borderId="0"/>
    <xf numFmtId="0" fontId="2" fillId="0" borderId="0"/>
    <xf numFmtId="0" fontId="4" fillId="0" borderId="0"/>
    <xf numFmtId="0" fontId="4" fillId="0" borderId="0"/>
    <xf numFmtId="0" fontId="4" fillId="0" borderId="0"/>
    <xf numFmtId="0" fontId="30" fillId="0" borderId="0"/>
    <xf numFmtId="0" fontId="30" fillId="0" borderId="0"/>
    <xf numFmtId="0" fontId="29" fillId="0" borderId="0" applyNumberFormat="0" applyFill="0" applyBorder="0" applyAlignment="0" applyProtection="0"/>
    <xf numFmtId="0" fontId="4" fillId="0" borderId="0"/>
    <xf numFmtId="0" fontId="4" fillId="0" borderId="0"/>
    <xf numFmtId="0" fontId="72" fillId="0" borderId="0"/>
    <xf numFmtId="0" fontId="9" fillId="2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63" fillId="0" borderId="0" applyFont="0" applyFill="0" applyBorder="0" applyAlignment="0" applyProtection="0"/>
    <xf numFmtId="0" fontId="64" fillId="0" borderId="0" applyFont="0" applyFill="0" applyBorder="0" applyAlignment="0" applyProtection="0"/>
    <xf numFmtId="0" fontId="14" fillId="16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51" fillId="0" borderId="0" applyFont="0" applyFill="0" applyBorder="0" applyAlignment="0" applyProtection="0"/>
    <xf numFmtId="0" fontId="51" fillId="0" borderId="0" applyFont="0" applyFill="0" applyBorder="0" applyAlignment="0" applyProtection="0"/>
    <xf numFmtId="0" fontId="63" fillId="0" borderId="0" applyFont="0" applyFill="0" applyBorder="0" applyAlignment="0" applyProtection="0"/>
    <xf numFmtId="0" fontId="63" fillId="0" borderId="0" applyFont="0" applyFill="0" applyBorder="0" applyAlignment="0" applyProtection="0"/>
    <xf numFmtId="0" fontId="52" fillId="0" borderId="0"/>
    <xf numFmtId="0" fontId="51" fillId="0" borderId="0" applyFont="0" applyFill="0" applyBorder="0" applyAlignment="0" applyProtection="0"/>
    <xf numFmtId="0" fontId="51" fillId="0" borderId="0" applyFont="0" applyFill="0" applyBorder="0" applyAlignment="0" applyProtection="0"/>
    <xf numFmtId="0" fontId="17" fillId="3" borderId="0" applyNumberFormat="0" applyBorder="0" applyAlignment="0" applyProtection="0">
      <alignment vertical="center"/>
    </xf>
    <xf numFmtId="0" fontId="65" fillId="0" borderId="0"/>
    <xf numFmtId="0" fontId="53" fillId="0" borderId="0"/>
    <xf numFmtId="0" fontId="16" fillId="20" borderId="1" applyNumberFormat="0" applyAlignment="0" applyProtection="0">
      <alignment vertical="center"/>
    </xf>
    <xf numFmtId="0" fontId="66" fillId="0" borderId="0"/>
    <xf numFmtId="0" fontId="20" fillId="23" borderId="3" applyNumberFormat="0" applyAlignment="0" applyProtection="0">
      <alignment vertical="center"/>
    </xf>
    <xf numFmtId="176" fontId="29" fillId="0" borderId="0" applyFont="0" applyFill="0" applyBorder="0" applyAlignment="0" applyProtection="0"/>
    <xf numFmtId="0" fontId="2" fillId="0" borderId="0"/>
    <xf numFmtId="180" fontId="29" fillId="0" borderId="0" applyFont="0" applyFill="0" applyBorder="0" applyAlignment="0" applyProtection="0"/>
    <xf numFmtId="3" fontId="29" fillId="0" borderId="0" applyFont="0" applyFill="0" applyBorder="0" applyAlignment="0" applyProtection="0"/>
    <xf numFmtId="0" fontId="61" fillId="0" borderId="0" applyFont="0" applyFill="0" applyBorder="0" applyAlignment="0" applyProtection="0"/>
    <xf numFmtId="181" fontId="29" fillId="0" borderId="0" applyFont="0" applyFill="0" applyBorder="0" applyAlignment="0" applyProtection="0"/>
    <xf numFmtId="182" fontId="29" fillId="0" borderId="0" applyFont="0" applyFill="0" applyBorder="0" applyAlignment="0" applyProtection="0"/>
    <xf numFmtId="192" fontId="2" fillId="0" borderId="0" applyFont="0" applyFill="0" applyBorder="0" applyAlignment="0" applyProtection="0"/>
    <xf numFmtId="0" fontId="54" fillId="0" borderId="0"/>
    <xf numFmtId="0" fontId="29" fillId="0" borderId="0" applyFont="0" applyFill="0" applyBorder="0" applyAlignment="0" applyProtection="0"/>
    <xf numFmtId="0" fontId="54" fillId="0" borderId="0"/>
    <xf numFmtId="193" fontId="4" fillId="0" borderId="0" applyFont="0" applyFill="0" applyBorder="0" applyAlignment="0" applyProtection="0"/>
    <xf numFmtId="0" fontId="19" fillId="0" borderId="0" applyNumberFormat="0" applyFill="0" applyBorder="0" applyAlignment="0" applyProtection="0">
      <alignment vertical="center"/>
    </xf>
    <xf numFmtId="2" fontId="29" fillId="0" borderId="0" applyFont="0" applyFill="0" applyBorder="0" applyAlignment="0" applyProtection="0"/>
    <xf numFmtId="0" fontId="27" fillId="4" borderId="0" applyNumberFormat="0" applyBorder="0" applyAlignment="0" applyProtection="0">
      <alignment vertical="center"/>
    </xf>
    <xf numFmtId="38" fontId="55" fillId="24" borderId="0" applyNumberFormat="0" applyBorder="0" applyAlignment="0" applyProtection="0"/>
    <xf numFmtId="38" fontId="55" fillId="25" borderId="0" applyNumberFormat="0" applyBorder="0" applyAlignment="0" applyProtection="0"/>
    <xf numFmtId="0" fontId="67" fillId="0" borderId="0">
      <alignment horizontal="left"/>
    </xf>
    <xf numFmtId="0" fontId="56" fillId="0" borderId="24" applyNumberFormat="0" applyAlignment="0" applyProtection="0">
      <alignment horizontal="left" vertical="center"/>
    </xf>
    <xf numFmtId="0" fontId="56" fillId="0" borderId="22">
      <alignment horizontal="left" vertical="center"/>
    </xf>
    <xf numFmtId="0" fontId="24" fillId="0" borderId="6" applyNumberFormat="0" applyFill="0" applyAlignment="0" applyProtection="0">
      <alignment vertical="center"/>
    </xf>
    <xf numFmtId="0" fontId="71" fillId="0" borderId="0" applyNumberFormat="0" applyFill="0" applyBorder="0" applyAlignment="0" applyProtection="0"/>
    <xf numFmtId="0" fontId="25" fillId="0" borderId="7" applyNumberFormat="0" applyFill="0" applyAlignment="0" applyProtection="0">
      <alignment vertical="center"/>
    </xf>
    <xf numFmtId="0" fontId="56" fillId="0" borderId="0" applyNumberFormat="0" applyFill="0" applyBorder="0" applyAlignment="0" applyProtection="0"/>
    <xf numFmtId="0" fontId="26" fillId="0" borderId="8" applyNumberFormat="0" applyFill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top"/>
      <protection locked="0"/>
    </xf>
    <xf numFmtId="0" fontId="23" fillId="7" borderId="1" applyNumberFormat="0" applyAlignment="0" applyProtection="0">
      <alignment vertical="center"/>
    </xf>
    <xf numFmtId="10" fontId="55" fillId="26" borderId="10" applyNumberFormat="0" applyBorder="0" applyAlignment="0" applyProtection="0"/>
    <xf numFmtId="10" fontId="55" fillId="25" borderId="10" applyNumberFormat="0" applyBorder="0" applyAlignment="0" applyProtection="0"/>
    <xf numFmtId="0" fontId="21" fillId="0" borderId="4" applyNumberFormat="0" applyFill="0" applyAlignment="0" applyProtection="0">
      <alignment vertical="center"/>
    </xf>
    <xf numFmtId="176" fontId="29" fillId="0" borderId="0" applyFont="0" applyFill="0" applyBorder="0" applyAlignment="0" applyProtection="0"/>
    <xf numFmtId="184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0" fontId="68" fillId="0" borderId="23"/>
    <xf numFmtId="0" fontId="29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18" fillId="22" borderId="0" applyNumberFormat="0" applyBorder="0" applyAlignment="0" applyProtection="0">
      <alignment vertical="center"/>
    </xf>
    <xf numFmtId="183" fontId="4" fillId="0" borderId="0"/>
    <xf numFmtId="0" fontId="4" fillId="0" borderId="0"/>
    <xf numFmtId="0" fontId="29" fillId="0" borderId="0"/>
    <xf numFmtId="0" fontId="2" fillId="21" borderId="2" applyNumberFormat="0" applyFont="0" applyAlignment="0" applyProtection="0">
      <alignment vertical="center"/>
    </xf>
    <xf numFmtId="0" fontId="28" fillId="20" borderId="9" applyNumberFormat="0" applyAlignment="0" applyProtection="0">
      <alignment vertical="center"/>
    </xf>
    <xf numFmtId="10" fontId="29" fillId="0" borderId="0" applyFont="0" applyFill="0" applyBorder="0" applyAlignment="0" applyProtection="0"/>
    <xf numFmtId="0" fontId="68" fillId="0" borderId="0"/>
    <xf numFmtId="0" fontId="12" fillId="0" borderId="0" applyNumberFormat="0" applyFill="0" applyBorder="0" applyAlignment="0" applyProtection="0">
      <alignment vertical="center"/>
    </xf>
    <xf numFmtId="0" fontId="22" fillId="0" borderId="5" applyNumberFormat="0" applyFill="0" applyAlignment="0" applyProtection="0">
      <alignment vertical="center"/>
    </xf>
    <xf numFmtId="0" fontId="29" fillId="0" borderId="25" applyNumberFormat="0" applyFont="0" applyFill="0" applyAlignment="0" applyProtection="0"/>
    <xf numFmtId="0" fontId="69" fillId="0" borderId="26">
      <alignment horizontal="left"/>
    </xf>
    <xf numFmtId="0" fontId="15" fillId="0" borderId="0" applyNumberFormat="0" applyFill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3" fillId="20" borderId="1" applyNumberFormat="0" applyAlignment="0" applyProtection="0">
      <alignment vertical="center"/>
    </xf>
    <xf numFmtId="0" fontId="16" fillId="20" borderId="1" applyNumberFormat="0" applyAlignment="0" applyProtection="0">
      <alignment vertical="center"/>
    </xf>
    <xf numFmtId="0" fontId="33" fillId="20" borderId="1" applyNumberFormat="0" applyAlignment="0" applyProtection="0">
      <alignment vertical="center"/>
    </xf>
    <xf numFmtId="186" fontId="4" fillId="0" borderId="0">
      <protection locked="0"/>
    </xf>
    <xf numFmtId="0" fontId="58" fillId="0" borderId="0">
      <protection locked="0"/>
    </xf>
    <xf numFmtId="0" fontId="58" fillId="0" borderId="0">
      <protection locked="0"/>
    </xf>
    <xf numFmtId="0" fontId="34" fillId="3" borderId="0" applyNumberFormat="0" applyBorder="0" applyAlignment="0" applyProtection="0">
      <alignment vertical="center"/>
    </xf>
    <xf numFmtId="0" fontId="17" fillId="3" borderId="0" applyNumberFormat="0" applyBorder="0" applyAlignment="0" applyProtection="0">
      <alignment vertical="center"/>
    </xf>
    <xf numFmtId="0" fontId="34" fillId="3" borderId="0" applyNumberFormat="0" applyBorder="0" applyAlignment="0" applyProtection="0">
      <alignment vertical="center"/>
    </xf>
    <xf numFmtId="0" fontId="59" fillId="0" borderId="0">
      <protection locked="0"/>
    </xf>
    <xf numFmtId="0" fontId="59" fillId="0" borderId="0">
      <protection locked="0"/>
    </xf>
    <xf numFmtId="0" fontId="13" fillId="0" borderId="0" applyNumberFormat="0" applyFill="0" applyBorder="0" applyAlignment="0" applyProtection="0">
      <alignment vertical="top"/>
      <protection locked="0"/>
    </xf>
    <xf numFmtId="40" fontId="35" fillId="0" borderId="0" applyFont="0" applyFill="0" applyBorder="0" applyAlignment="0" applyProtection="0"/>
    <xf numFmtId="38" fontId="35" fillId="0" borderId="0" applyFont="0" applyFill="0" applyBorder="0" applyAlignment="0" applyProtection="0"/>
    <xf numFmtId="0" fontId="2" fillId="21" borderId="2" applyNumberFormat="0" applyFont="0" applyAlignment="0" applyProtection="0">
      <alignment vertical="center"/>
    </xf>
    <xf numFmtId="0" fontId="9" fillId="21" borderId="2" applyNumberFormat="0" applyFont="0" applyAlignment="0" applyProtection="0">
      <alignment vertical="center"/>
    </xf>
    <xf numFmtId="0" fontId="2" fillId="21" borderId="2" applyNumberFormat="0" applyFont="0" applyAlignment="0" applyProtection="0">
      <alignment vertical="center"/>
    </xf>
    <xf numFmtId="0" fontId="4" fillId="21" borderId="2" applyNumberFormat="0" applyFont="0" applyAlignment="0" applyProtection="0">
      <alignment vertical="center"/>
    </xf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60" fillId="0" borderId="0">
      <alignment vertical="center"/>
    </xf>
    <xf numFmtId="9" fontId="2" fillId="0" borderId="0" applyFont="0" applyFill="0" applyBorder="0" applyAlignment="0" applyProtection="0"/>
    <xf numFmtId="0" fontId="36" fillId="22" borderId="0" applyNumberFormat="0" applyBorder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8" fillId="0" borderId="0">
      <alignment horizontal="center" vertical="center"/>
    </xf>
    <xf numFmtId="0" fontId="37" fillId="0" borderId="0">
      <alignment horizontal="center" vertical="center"/>
    </xf>
    <xf numFmtId="0" fontId="38" fillId="0" borderId="0"/>
    <xf numFmtId="0" fontId="3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40" fillId="23" borderId="3" applyNumberFormat="0" applyAlignment="0" applyProtection="0">
      <alignment vertical="center"/>
    </xf>
    <xf numFmtId="0" fontId="20" fillId="23" borderId="3" applyNumberFormat="0" applyAlignment="0" applyProtection="0">
      <alignment vertical="center"/>
    </xf>
    <xf numFmtId="0" fontId="40" fillId="23" borderId="3" applyNumberFormat="0" applyAlignment="0" applyProtection="0">
      <alignment vertical="center"/>
    </xf>
    <xf numFmtId="187" fontId="29" fillId="0" borderId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/>
    <xf numFmtId="41" fontId="41" fillId="0" borderId="0" applyFont="0" applyFill="0" applyBorder="0" applyAlignment="0" applyProtection="0">
      <alignment vertical="center"/>
    </xf>
    <xf numFmtId="0" fontId="4" fillId="0" borderId="0" applyFont="0" applyFill="0" applyBorder="0" applyAlignment="0" applyProtection="0"/>
    <xf numFmtId="41" fontId="9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/>
    <xf numFmtId="41" fontId="9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0" fontId="29" fillId="0" borderId="0"/>
    <xf numFmtId="0" fontId="61" fillId="0" borderId="0" applyFont="0" applyFill="0" applyBorder="0" applyAlignment="0" applyProtection="0"/>
    <xf numFmtId="0" fontId="42" fillId="0" borderId="4" applyNumberFormat="0" applyFill="0" applyAlignment="0" applyProtection="0">
      <alignment vertical="center"/>
    </xf>
    <xf numFmtId="0" fontId="21" fillId="0" borderId="4" applyNumberFormat="0" applyFill="0" applyAlignment="0" applyProtection="0">
      <alignment vertical="center"/>
    </xf>
    <xf numFmtId="0" fontId="42" fillId="0" borderId="4" applyNumberFormat="0" applyFill="0" applyAlignment="0" applyProtection="0">
      <alignment vertical="center"/>
    </xf>
    <xf numFmtId="0" fontId="43" fillId="0" borderId="5" applyNumberFormat="0" applyFill="0" applyAlignment="0" applyProtection="0">
      <alignment vertical="center"/>
    </xf>
    <xf numFmtId="0" fontId="22" fillId="0" borderId="5" applyNumberFormat="0" applyFill="0" applyAlignment="0" applyProtection="0">
      <alignment vertical="center"/>
    </xf>
    <xf numFmtId="0" fontId="43" fillId="0" borderId="5" applyNumberFormat="0" applyFill="0" applyAlignment="0" applyProtection="0">
      <alignment vertical="center"/>
    </xf>
    <xf numFmtId="0" fontId="44" fillId="7" borderId="1" applyNumberFormat="0" applyAlignment="0" applyProtection="0">
      <alignment vertical="center"/>
    </xf>
    <xf numFmtId="0" fontId="23" fillId="7" borderId="1" applyNumberFormat="0" applyAlignment="0" applyProtection="0">
      <alignment vertical="center"/>
    </xf>
    <xf numFmtId="0" fontId="44" fillId="7" borderId="1" applyNumberFormat="0" applyAlignment="0" applyProtection="0">
      <alignment vertical="center"/>
    </xf>
    <xf numFmtId="4" fontId="59" fillId="0" borderId="0">
      <protection locked="0"/>
    </xf>
    <xf numFmtId="188" fontId="4" fillId="0" borderId="0">
      <protection locked="0"/>
    </xf>
    <xf numFmtId="0" fontId="62" fillId="0" borderId="0">
      <alignment vertical="center"/>
    </xf>
    <xf numFmtId="0" fontId="46" fillId="0" borderId="6" applyNumberFormat="0" applyFill="0" applyAlignment="0" applyProtection="0">
      <alignment vertical="center"/>
    </xf>
    <xf numFmtId="0" fontId="24" fillId="0" borderId="6" applyNumberFormat="0" applyFill="0" applyAlignment="0" applyProtection="0">
      <alignment vertical="center"/>
    </xf>
    <xf numFmtId="0" fontId="46" fillId="0" borderId="6" applyNumberFormat="0" applyFill="0" applyAlignment="0" applyProtection="0">
      <alignment vertical="center"/>
    </xf>
    <xf numFmtId="0" fontId="47" fillId="0" borderId="7" applyNumberFormat="0" applyFill="0" applyAlignment="0" applyProtection="0">
      <alignment vertical="center"/>
    </xf>
    <xf numFmtId="0" fontId="25" fillId="0" borderId="7" applyNumberFormat="0" applyFill="0" applyAlignment="0" applyProtection="0">
      <alignment vertical="center"/>
    </xf>
    <xf numFmtId="0" fontId="47" fillId="0" borderId="7" applyNumberFormat="0" applyFill="0" applyAlignment="0" applyProtection="0">
      <alignment vertical="center"/>
    </xf>
    <xf numFmtId="0" fontId="48" fillId="0" borderId="8" applyNumberFormat="0" applyFill="0" applyAlignment="0" applyProtection="0">
      <alignment vertical="center"/>
    </xf>
    <xf numFmtId="0" fontId="26" fillId="0" borderId="8" applyNumberFormat="0" applyFill="0" applyAlignment="0" applyProtection="0">
      <alignment vertical="center"/>
    </xf>
    <xf numFmtId="0" fontId="48" fillId="0" borderId="8" applyNumberFormat="0" applyFill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49" fillId="4" borderId="0" applyNumberFormat="0" applyBorder="0" applyAlignment="0" applyProtection="0">
      <alignment vertical="center"/>
    </xf>
    <xf numFmtId="0" fontId="27" fillId="4" borderId="0" applyNumberFormat="0" applyBorder="0" applyAlignment="0" applyProtection="0">
      <alignment vertical="center"/>
    </xf>
    <xf numFmtId="0" fontId="49" fillId="4" borderId="0" applyNumberFormat="0" applyBorder="0" applyAlignment="0" applyProtection="0">
      <alignment vertical="center"/>
    </xf>
    <xf numFmtId="0" fontId="50" fillId="20" borderId="9" applyNumberFormat="0" applyAlignment="0" applyProtection="0">
      <alignment vertical="center"/>
    </xf>
    <xf numFmtId="0" fontId="28" fillId="20" borderId="9" applyNumberFormat="0" applyAlignment="0" applyProtection="0">
      <alignment vertical="center"/>
    </xf>
    <xf numFmtId="0" fontId="50" fillId="20" borderId="9" applyNumberFormat="0" applyAlignment="0" applyProtection="0">
      <alignment vertical="center"/>
    </xf>
    <xf numFmtId="41" fontId="2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45" fillId="0" borderId="0"/>
    <xf numFmtId="0" fontId="70" fillId="0" borderId="0">
      <alignment vertical="center"/>
    </xf>
    <xf numFmtId="42" fontId="2" fillId="0" borderId="0" applyFont="0" applyFill="0" applyBorder="0" applyAlignment="0" applyProtection="0"/>
    <xf numFmtId="189" fontId="4" fillId="0" borderId="0">
      <protection locked="0"/>
    </xf>
    <xf numFmtId="0" fontId="9" fillId="0" borderId="0">
      <alignment vertical="center"/>
    </xf>
    <xf numFmtId="0" fontId="29" fillId="0" borderId="0"/>
    <xf numFmtId="0" fontId="29" fillId="0" borderId="0"/>
    <xf numFmtId="0" fontId="29" fillId="0" borderId="0"/>
    <xf numFmtId="0" fontId="29" fillId="0" borderId="0"/>
    <xf numFmtId="0" fontId="74" fillId="0" borderId="0">
      <alignment vertical="center"/>
    </xf>
    <xf numFmtId="0" fontId="2" fillId="0" borderId="0">
      <alignment vertical="center"/>
    </xf>
    <xf numFmtId="0" fontId="9" fillId="0" borderId="0">
      <alignment vertical="center"/>
    </xf>
    <xf numFmtId="0" fontId="74" fillId="0" borderId="0">
      <alignment vertical="center"/>
    </xf>
    <xf numFmtId="0" fontId="74" fillId="0" borderId="0">
      <alignment vertical="center"/>
    </xf>
    <xf numFmtId="0" fontId="2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9" fillId="0" borderId="0"/>
    <xf numFmtId="0" fontId="29" fillId="0" borderId="0"/>
    <xf numFmtId="0" fontId="2" fillId="0" borderId="0">
      <alignment vertical="center"/>
    </xf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74" fillId="0" borderId="0">
      <alignment vertical="center"/>
    </xf>
    <xf numFmtId="0" fontId="29" fillId="0" borderId="0"/>
    <xf numFmtId="0" fontId="29" fillId="0" borderId="0"/>
    <xf numFmtId="0" fontId="29" fillId="0" borderId="0"/>
    <xf numFmtId="0" fontId="29" fillId="0" borderId="0"/>
    <xf numFmtId="0" fontId="2" fillId="0" borderId="0">
      <alignment vertical="center"/>
    </xf>
    <xf numFmtId="0" fontId="41" fillId="0" borderId="0"/>
    <xf numFmtId="0" fontId="2" fillId="0" borderId="0">
      <alignment vertical="center"/>
    </xf>
    <xf numFmtId="0" fontId="4" fillId="0" borderId="0"/>
    <xf numFmtId="0" fontId="9" fillId="0" borderId="0">
      <alignment vertical="center"/>
    </xf>
    <xf numFmtId="0" fontId="9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74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9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9" fillId="0" borderId="0"/>
    <xf numFmtId="0" fontId="2" fillId="0" borderId="0"/>
    <xf numFmtId="0" fontId="2" fillId="0" borderId="0">
      <alignment vertical="center"/>
    </xf>
    <xf numFmtId="0" fontId="74" fillId="0" borderId="0">
      <alignment vertical="center"/>
    </xf>
    <xf numFmtId="0" fontId="29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>
      <alignment vertical="center"/>
    </xf>
    <xf numFmtId="0" fontId="2" fillId="0" borderId="0"/>
    <xf numFmtId="0" fontId="2" fillId="0" borderId="0"/>
    <xf numFmtId="0" fontId="74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>
      <alignment vertical="center"/>
    </xf>
    <xf numFmtId="0" fontId="2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2" fillId="0" borderId="0">
      <alignment vertical="center"/>
    </xf>
    <xf numFmtId="0" fontId="74" fillId="0" borderId="0">
      <alignment vertical="center"/>
    </xf>
    <xf numFmtId="0" fontId="2" fillId="0" borderId="0">
      <alignment vertical="center"/>
    </xf>
    <xf numFmtId="0" fontId="74" fillId="0" borderId="0">
      <alignment vertical="center"/>
    </xf>
    <xf numFmtId="0" fontId="29" fillId="0" borderId="0"/>
    <xf numFmtId="0" fontId="29" fillId="0" borderId="0"/>
    <xf numFmtId="0" fontId="29" fillId="0" borderId="0"/>
    <xf numFmtId="0" fontId="2" fillId="0" borderId="0">
      <alignment vertical="center"/>
    </xf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73" fillId="0" borderId="0" applyNumberFormat="0" applyFill="0" applyBorder="0" applyAlignment="0" applyProtection="0">
      <alignment vertical="top"/>
      <protection locked="0"/>
    </xf>
    <xf numFmtId="0" fontId="59" fillId="0" borderId="25">
      <protection locked="0"/>
    </xf>
    <xf numFmtId="190" fontId="4" fillId="0" borderId="0">
      <protection locked="0"/>
    </xf>
    <xf numFmtId="191" fontId="4" fillId="0" borderId="0">
      <protection locked="0"/>
    </xf>
    <xf numFmtId="0" fontId="2" fillId="0" borderId="0">
      <alignment vertical="center"/>
    </xf>
    <xf numFmtId="41" fontId="2" fillId="0" borderId="0" applyFont="0" applyFill="0" applyBorder="0" applyAlignment="0" applyProtection="0">
      <alignment vertical="center"/>
    </xf>
    <xf numFmtId="176" fontId="84" fillId="0" borderId="0" applyFont="0" applyFill="0" applyBorder="0" applyAlignment="0" applyProtection="0"/>
    <xf numFmtId="0" fontId="84" fillId="0" borderId="0" applyFont="0" applyFill="0" applyBorder="0" applyAlignment="0" applyProtection="0"/>
    <xf numFmtId="176" fontId="84" fillId="0" borderId="0" applyFont="0" applyFill="0" applyBorder="0" applyAlignment="0" applyProtection="0"/>
    <xf numFmtId="0" fontId="84" fillId="0" borderId="0"/>
    <xf numFmtId="41" fontId="2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/>
    <xf numFmtId="176" fontId="84" fillId="0" borderId="0" applyFont="0" applyFill="0" applyBorder="0" applyAlignment="0" applyProtection="0"/>
  </cellStyleXfs>
  <cellXfs count="259">
    <xf numFmtId="0" fontId="0" fillId="0" borderId="0" xfId="0">
      <alignment vertical="center"/>
    </xf>
    <xf numFmtId="0" fontId="7" fillId="0" borderId="0" xfId="0" applyFont="1" applyFill="1">
      <alignment vertical="center"/>
    </xf>
    <xf numFmtId="0" fontId="6" fillId="0" borderId="0" xfId="0" applyFont="1" applyFill="1">
      <alignment vertical="center"/>
    </xf>
    <xf numFmtId="0" fontId="6" fillId="0" borderId="0" xfId="0" applyFont="1" applyFill="1" applyBorder="1">
      <alignment vertical="center"/>
    </xf>
    <xf numFmtId="0" fontId="0" fillId="0" borderId="0" xfId="0" applyFont="1" applyFill="1">
      <alignment vertical="center"/>
    </xf>
    <xf numFmtId="0" fontId="7" fillId="0" borderId="0" xfId="0" applyFont="1" applyFill="1" applyBorder="1" applyAlignment="1">
      <alignment vertical="center"/>
    </xf>
    <xf numFmtId="0" fontId="7" fillId="0" borderId="0" xfId="0" applyFont="1" applyFill="1" applyBorder="1" applyAlignment="1">
      <alignment vertical="center" wrapText="1"/>
    </xf>
    <xf numFmtId="0" fontId="75" fillId="0" borderId="0" xfId="0" applyFont="1" applyFill="1" applyBorder="1" applyAlignment="1">
      <alignment vertical="top"/>
    </xf>
    <xf numFmtId="0" fontId="75" fillId="0" borderId="0" xfId="0" applyFont="1" applyFill="1" applyAlignment="1">
      <alignment vertical="top"/>
    </xf>
    <xf numFmtId="0" fontId="75" fillId="0" borderId="0" xfId="0" applyFont="1" applyFill="1">
      <alignment vertical="center"/>
    </xf>
    <xf numFmtId="0" fontId="75" fillId="0" borderId="0" xfId="0" applyFont="1" applyFill="1" applyBorder="1">
      <alignment vertical="center"/>
    </xf>
    <xf numFmtId="177" fontId="7" fillId="0" borderId="27" xfId="6" applyNumberFormat="1" applyFont="1" applyFill="1" applyBorder="1" applyAlignment="1">
      <alignment horizontal="center" vertical="center"/>
    </xf>
    <xf numFmtId="0" fontId="78" fillId="0" borderId="0" xfId="0" applyFont="1" applyFill="1" applyBorder="1" applyAlignment="1">
      <alignment vertical="center"/>
    </xf>
    <xf numFmtId="0" fontId="78" fillId="0" borderId="0" xfId="0" applyFont="1" applyFill="1" applyBorder="1" applyAlignment="1">
      <alignment horizontal="center" vertical="center"/>
    </xf>
    <xf numFmtId="0" fontId="7" fillId="0" borderId="0" xfId="0" applyFont="1" applyFill="1" applyBorder="1">
      <alignment vertical="center"/>
    </xf>
    <xf numFmtId="177" fontId="7" fillId="0" borderId="20" xfId="6" applyNumberFormat="1" applyFont="1" applyFill="1" applyBorder="1" applyAlignment="1">
      <alignment horizontal="center" vertical="center" wrapText="1"/>
    </xf>
    <xf numFmtId="0" fontId="78" fillId="0" borderId="0" xfId="0" applyFont="1" applyFill="1" applyBorder="1" applyAlignment="1">
      <alignment horizontal="right" vertical="center"/>
    </xf>
    <xf numFmtId="0" fontId="78" fillId="0" borderId="19" xfId="0" applyFont="1" applyFill="1" applyBorder="1" applyAlignment="1">
      <alignment vertical="center"/>
    </xf>
    <xf numFmtId="0" fontId="7" fillId="0" borderId="21" xfId="0" applyFont="1" applyFill="1" applyBorder="1">
      <alignment vertical="center"/>
    </xf>
    <xf numFmtId="0" fontId="7" fillId="0" borderId="33" xfId="0" applyFont="1" applyFill="1" applyBorder="1">
      <alignment vertical="center"/>
    </xf>
    <xf numFmtId="0" fontId="7" fillId="0" borderId="15" xfId="0" applyFont="1" applyFill="1" applyBorder="1" applyAlignment="1">
      <alignment horizontal="center" vertical="center" wrapText="1"/>
    </xf>
    <xf numFmtId="0" fontId="78" fillId="0" borderId="19" xfId="0" applyFont="1" applyFill="1" applyBorder="1" applyAlignment="1">
      <alignment horizontal="right" vertical="center"/>
    </xf>
    <xf numFmtId="0" fontId="7" fillId="0" borderId="10" xfId="0" applyFont="1" applyFill="1" applyBorder="1" applyAlignment="1">
      <alignment horizontal="center" vertical="center" wrapText="1"/>
    </xf>
    <xf numFmtId="0" fontId="81" fillId="0" borderId="0" xfId="0" applyFont="1" applyFill="1">
      <alignment vertical="center"/>
    </xf>
    <xf numFmtId="0" fontId="81" fillId="0" borderId="0" xfId="0" applyFont="1" applyFill="1" applyBorder="1">
      <alignment vertical="center"/>
    </xf>
    <xf numFmtId="0" fontId="82" fillId="0" borderId="12" xfId="0" applyFont="1" applyFill="1" applyBorder="1" applyAlignment="1">
      <alignment vertical="center"/>
    </xf>
    <xf numFmtId="0" fontId="82" fillId="0" borderId="19" xfId="0" applyFont="1" applyFill="1" applyBorder="1" applyAlignment="1">
      <alignment horizontal="right" vertical="center"/>
    </xf>
    <xf numFmtId="0" fontId="83" fillId="0" borderId="12" xfId="0" applyFont="1" applyFill="1" applyBorder="1">
      <alignment vertical="center"/>
    </xf>
    <xf numFmtId="0" fontId="82" fillId="0" borderId="12" xfId="0" applyFont="1" applyFill="1" applyBorder="1" applyAlignment="1">
      <alignment horizontal="right" vertical="center"/>
    </xf>
    <xf numFmtId="177" fontId="7" fillId="0" borderId="10" xfId="6" applyNumberFormat="1" applyFont="1" applyFill="1" applyBorder="1" applyAlignment="1">
      <alignment horizontal="center" vertical="center" wrapText="1"/>
    </xf>
    <xf numFmtId="176" fontId="85" fillId="0" borderId="10" xfId="383" applyFont="1" applyFill="1" applyBorder="1" applyAlignment="1" applyProtection="1">
      <alignment vertical="center"/>
    </xf>
    <xf numFmtId="194" fontId="85" fillId="0" borderId="10" xfId="383" applyNumberFormat="1" applyFont="1" applyFill="1" applyBorder="1" applyAlignment="1" applyProtection="1">
      <alignment vertical="center"/>
    </xf>
    <xf numFmtId="176" fontId="85" fillId="0" borderId="10" xfId="383" applyFont="1" applyFill="1" applyBorder="1" applyAlignment="1">
      <alignment vertical="center"/>
    </xf>
    <xf numFmtId="178" fontId="85" fillId="0" borderId="10" xfId="383" applyNumberFormat="1" applyFont="1" applyFill="1" applyBorder="1" applyAlignment="1" applyProtection="1">
      <alignment vertical="center"/>
    </xf>
    <xf numFmtId="176" fontId="86" fillId="0" borderId="10" xfId="383" applyFont="1" applyFill="1" applyBorder="1" applyAlignment="1" applyProtection="1">
      <alignment vertical="center"/>
    </xf>
    <xf numFmtId="194" fontId="86" fillId="0" borderId="10" xfId="383" applyNumberFormat="1" applyFont="1" applyFill="1" applyBorder="1" applyAlignment="1" applyProtection="1">
      <alignment vertical="center"/>
    </xf>
    <xf numFmtId="0" fontId="85" fillId="0" borderId="10" xfId="386" applyFont="1" applyFill="1" applyBorder="1" applyAlignment="1">
      <alignment horizontal="center" vertical="center"/>
    </xf>
    <xf numFmtId="0" fontId="86" fillId="0" borderId="10" xfId="386" applyFont="1" applyFill="1" applyBorder="1" applyAlignment="1">
      <alignment horizontal="center" vertical="center"/>
    </xf>
    <xf numFmtId="0" fontId="7" fillId="0" borderId="10" xfId="315" applyFont="1" applyFill="1" applyBorder="1" applyAlignment="1">
      <alignment horizontal="center" vertical="center"/>
    </xf>
    <xf numFmtId="195" fontId="85" fillId="0" borderId="10" xfId="383" applyNumberFormat="1" applyFont="1" applyFill="1" applyBorder="1" applyAlignment="1" applyProtection="1">
      <alignment vertical="center"/>
    </xf>
    <xf numFmtId="178" fontId="86" fillId="0" borderId="10" xfId="383" applyNumberFormat="1" applyFont="1" applyFill="1" applyBorder="1" applyAlignment="1" applyProtection="1">
      <alignment vertical="center"/>
    </xf>
    <xf numFmtId="0" fontId="82" fillId="0" borderId="0" xfId="0" applyFont="1" applyFill="1" applyBorder="1" applyAlignment="1">
      <alignment vertical="center"/>
    </xf>
    <xf numFmtId="0" fontId="88" fillId="0" borderId="34" xfId="386" applyFont="1" applyBorder="1" applyAlignment="1">
      <alignment horizontal="center" vertical="center"/>
    </xf>
    <xf numFmtId="197" fontId="88" fillId="0" borderId="10" xfId="386" applyNumberFormat="1" applyFont="1" applyFill="1" applyBorder="1" applyAlignment="1">
      <alignment horizontal="right" vertical="center"/>
    </xf>
    <xf numFmtId="41" fontId="88" fillId="0" borderId="10" xfId="382" applyFont="1" applyFill="1" applyBorder="1" applyAlignment="1">
      <alignment horizontal="right" vertical="center"/>
    </xf>
    <xf numFmtId="197" fontId="88" fillId="0" borderId="10" xfId="386" applyNumberFormat="1" applyFont="1" applyFill="1" applyBorder="1" applyAlignment="1">
      <alignment horizontal="right" vertical="center" shrinkToFit="1"/>
    </xf>
    <xf numFmtId="41" fontId="89" fillId="0" borderId="10" xfId="382" applyFont="1" applyFill="1" applyBorder="1" applyAlignment="1">
      <alignment horizontal="right" vertical="center"/>
    </xf>
    <xf numFmtId="197" fontId="89" fillId="0" borderId="10" xfId="386" applyNumberFormat="1" applyFont="1" applyFill="1" applyBorder="1" applyAlignment="1">
      <alignment horizontal="right" vertical="center"/>
    </xf>
    <xf numFmtId="197" fontId="7" fillId="0" borderId="10" xfId="386" applyNumberFormat="1" applyFont="1" applyFill="1" applyBorder="1" applyAlignment="1" applyProtection="1">
      <alignment horizontal="right" vertical="center"/>
      <protection locked="0"/>
    </xf>
    <xf numFmtId="41" fontId="7" fillId="0" borderId="10" xfId="382" applyFont="1" applyFill="1" applyBorder="1" applyAlignment="1" applyProtection="1">
      <alignment horizontal="right" vertical="center"/>
      <protection locked="0"/>
    </xf>
    <xf numFmtId="0" fontId="7" fillId="0" borderId="20" xfId="0" applyFont="1" applyFill="1" applyBorder="1" applyAlignment="1">
      <alignment horizontal="center" vertical="center" wrapText="1"/>
    </xf>
    <xf numFmtId="176" fontId="87" fillId="0" borderId="10" xfId="383" applyFont="1" applyFill="1" applyBorder="1" applyAlignment="1" applyProtection="1">
      <alignment vertical="center"/>
    </xf>
    <xf numFmtId="176" fontId="87" fillId="0" borderId="10" xfId="383" applyFont="1" applyFill="1" applyBorder="1" applyAlignment="1" applyProtection="1">
      <alignment vertical="center"/>
      <protection locked="0"/>
    </xf>
    <xf numFmtId="176" fontId="90" fillId="0" borderId="10" xfId="383" applyFont="1" applyFill="1" applyBorder="1" applyAlignment="1" applyProtection="1">
      <alignment vertical="center"/>
    </xf>
    <xf numFmtId="0" fontId="87" fillId="0" borderId="10" xfId="386" applyFont="1" applyFill="1" applyBorder="1" applyAlignment="1">
      <alignment horizontal="center" vertical="center"/>
    </xf>
    <xf numFmtId="198" fontId="87" fillId="0" borderId="10" xfId="386" applyNumberFormat="1" applyFont="1" applyFill="1" applyBorder="1" applyAlignment="1">
      <alignment vertical="center"/>
    </xf>
    <xf numFmtId="0" fontId="90" fillId="0" borderId="10" xfId="386" applyFont="1" applyFill="1" applyBorder="1" applyAlignment="1">
      <alignment horizontal="center" vertical="center"/>
    </xf>
    <xf numFmtId="3" fontId="7" fillId="0" borderId="14" xfId="6" applyNumberFormat="1" applyFont="1" applyFill="1" applyBorder="1" applyAlignment="1">
      <alignment vertical="center" wrapText="1"/>
    </xf>
    <xf numFmtId="0" fontId="7" fillId="0" borderId="11" xfId="0" applyFont="1" applyFill="1" applyBorder="1" applyAlignment="1">
      <alignment vertical="center"/>
    </xf>
    <xf numFmtId="0" fontId="78" fillId="0" borderId="19" xfId="0" applyFont="1" applyFill="1" applyBorder="1" applyAlignment="1">
      <alignment horizontal="right" vertical="center"/>
    </xf>
    <xf numFmtId="0" fontId="7" fillId="0" borderId="10" xfId="0" applyFont="1" applyFill="1" applyBorder="1" applyAlignment="1">
      <alignment horizontal="center" vertical="center" wrapText="1"/>
    </xf>
    <xf numFmtId="0" fontId="75" fillId="0" borderId="0" xfId="4" applyFont="1" applyAlignment="1">
      <alignment vertical="top"/>
    </xf>
    <xf numFmtId="0" fontId="6" fillId="0" borderId="0" xfId="4" applyFont="1">
      <alignment vertical="center"/>
    </xf>
    <xf numFmtId="0" fontId="78" fillId="0" borderId="19" xfId="4" applyFont="1" applyBorder="1">
      <alignment vertical="center"/>
    </xf>
    <xf numFmtId="0" fontId="78" fillId="0" borderId="19" xfId="4" applyFont="1" applyBorder="1" applyAlignment="1">
      <alignment horizontal="right" vertical="center"/>
    </xf>
    <xf numFmtId="0" fontId="2" fillId="0" borderId="0" xfId="4">
      <alignment vertical="center"/>
    </xf>
    <xf numFmtId="0" fontId="75" fillId="0" borderId="0" xfId="4" applyFont="1">
      <alignment vertical="center"/>
    </xf>
    <xf numFmtId="0" fontId="7" fillId="0" borderId="10" xfId="4" applyFont="1" applyBorder="1" applyAlignment="1">
      <alignment horizontal="center" vertical="center" wrapText="1"/>
    </xf>
    <xf numFmtId="41" fontId="7" fillId="0" borderId="10" xfId="382" applyFont="1" applyFill="1" applyBorder="1" applyAlignment="1">
      <alignment horizontal="center" vertical="center"/>
    </xf>
    <xf numFmtId="178" fontId="7" fillId="0" borderId="10" xfId="4" applyNumberFormat="1" applyFont="1" applyBorder="1" applyAlignment="1">
      <alignment horizontal="center" vertical="center" wrapText="1"/>
    </xf>
    <xf numFmtId="41" fontId="7" fillId="0" borderId="10" xfId="382" applyFont="1" applyFill="1" applyBorder="1" applyAlignment="1">
      <alignment horizontal="center" vertical="center" wrapText="1"/>
    </xf>
    <xf numFmtId="0" fontId="91" fillId="0" borderId="10" xfId="4" applyFont="1" applyBorder="1" applyAlignment="1">
      <alignment horizontal="center" vertical="center" wrapText="1"/>
    </xf>
    <xf numFmtId="41" fontId="91" fillId="0" borderId="10" xfId="387" applyFont="1" applyFill="1" applyBorder="1" applyAlignment="1">
      <alignment horizontal="center" vertical="center"/>
    </xf>
    <xf numFmtId="178" fontId="91" fillId="0" borderId="10" xfId="4" applyNumberFormat="1" applyFont="1" applyBorder="1" applyAlignment="1">
      <alignment horizontal="center" vertical="center" wrapText="1"/>
    </xf>
    <xf numFmtId="41" fontId="91" fillId="0" borderId="10" xfId="387" applyFont="1" applyFill="1" applyBorder="1" applyAlignment="1">
      <alignment horizontal="center" vertical="center" wrapText="1"/>
    </xf>
    <xf numFmtId="0" fontId="92" fillId="0" borderId="0" xfId="4" applyFont="1" applyAlignment="1">
      <alignment vertical="top"/>
    </xf>
    <xf numFmtId="0" fontId="78" fillId="0" borderId="12" xfId="4" applyFont="1" applyBorder="1">
      <alignment vertical="center"/>
    </xf>
    <xf numFmtId="0" fontId="78" fillId="0" borderId="12" xfId="4" applyFont="1" applyBorder="1" applyAlignment="1">
      <alignment horizontal="right" vertical="center"/>
    </xf>
    <xf numFmtId="0" fontId="78" fillId="0" borderId="19" xfId="381" applyFont="1" applyBorder="1">
      <alignment vertical="center"/>
    </xf>
    <xf numFmtId="0" fontId="78" fillId="0" borderId="19" xfId="381" applyFont="1" applyBorder="1" applyAlignment="1">
      <alignment horizontal="right" vertical="center"/>
    </xf>
    <xf numFmtId="3" fontId="7" fillId="0" borderId="29" xfId="5" applyNumberFormat="1" applyFont="1" applyBorder="1" applyAlignment="1">
      <alignment horizontal="center" vertical="center" wrapText="1"/>
    </xf>
    <xf numFmtId="3" fontId="7" fillId="0" borderId="20" xfId="5" applyNumberFormat="1" applyFont="1" applyBorder="1" applyAlignment="1">
      <alignment horizontal="center" vertical="center" wrapText="1"/>
    </xf>
    <xf numFmtId="0" fontId="7" fillId="0" borderId="20" xfId="4" applyFont="1" applyBorder="1" applyAlignment="1">
      <alignment horizontal="center" vertical="center" wrapText="1"/>
    </xf>
    <xf numFmtId="0" fontId="7" fillId="0" borderId="20" xfId="5" applyFont="1" applyBorder="1" applyAlignment="1">
      <alignment horizontal="center" vertical="center" wrapText="1"/>
    </xf>
    <xf numFmtId="0" fontId="7" fillId="0" borderId="20" xfId="4" applyFont="1" applyBorder="1" applyAlignment="1">
      <alignment horizontal="center" vertical="center"/>
    </xf>
    <xf numFmtId="195" fontId="7" fillId="0" borderId="10" xfId="2" applyNumberFormat="1" applyFont="1" applyBorder="1" applyAlignment="1">
      <alignment horizontal="center" vertical="center" wrapText="1"/>
    </xf>
    <xf numFmtId="41" fontId="7" fillId="0" borderId="10" xfId="388" applyFont="1" applyFill="1" applyBorder="1" applyAlignment="1">
      <alignment horizontal="center" vertical="center"/>
    </xf>
    <xf numFmtId="41" fontId="7" fillId="0" borderId="10" xfId="388" applyFont="1" applyFill="1" applyBorder="1" applyAlignment="1">
      <alignment vertical="center"/>
    </xf>
    <xf numFmtId="195" fontId="91" fillId="0" borderId="10" xfId="2" applyNumberFormat="1" applyFont="1" applyBorder="1" applyAlignment="1">
      <alignment horizontal="center" vertical="center" wrapText="1"/>
    </xf>
    <xf numFmtId="41" fontId="91" fillId="0" borderId="10" xfId="388" applyFont="1" applyFill="1" applyBorder="1" applyAlignment="1">
      <alignment vertical="center"/>
    </xf>
    <xf numFmtId="0" fontId="93" fillId="0" borderId="0" xfId="4" applyFont="1">
      <alignment vertical="center"/>
    </xf>
    <xf numFmtId="0" fontId="78" fillId="0" borderId="0" xfId="381" applyFont="1">
      <alignment vertical="center"/>
    </xf>
    <xf numFmtId="0" fontId="78" fillId="0" borderId="0" xfId="381" applyFont="1" applyAlignment="1">
      <alignment horizontal="right" vertical="center"/>
    </xf>
    <xf numFmtId="0" fontId="82" fillId="0" borderId="19" xfId="4" applyFont="1" applyBorder="1">
      <alignment vertical="center"/>
    </xf>
    <xf numFmtId="0" fontId="82" fillId="0" borderId="19" xfId="4" applyFont="1" applyBorder="1" applyAlignment="1">
      <alignment horizontal="right"/>
    </xf>
    <xf numFmtId="0" fontId="87" fillId="0" borderId="10" xfId="4" applyFont="1" applyBorder="1" applyAlignment="1">
      <alignment horizontal="center" vertical="center" wrapText="1"/>
    </xf>
    <xf numFmtId="198" fontId="87" fillId="0" borderId="10" xfId="4" applyNumberFormat="1" applyFont="1" applyBorder="1">
      <alignment vertical="center"/>
    </xf>
    <xf numFmtId="0" fontId="90" fillId="0" borderId="10" xfId="4" applyFont="1" applyBorder="1" applyAlignment="1">
      <alignment horizontal="center" vertical="center" wrapText="1"/>
    </xf>
    <xf numFmtId="41" fontId="90" fillId="0" borderId="10" xfId="382" applyFont="1" applyFill="1" applyBorder="1" applyAlignment="1">
      <alignment vertical="center"/>
    </xf>
    <xf numFmtId="41" fontId="87" fillId="0" borderId="10" xfId="382" applyFont="1" applyFill="1" applyBorder="1" applyAlignment="1">
      <alignment vertical="center"/>
    </xf>
    <xf numFmtId="0" fontId="82" fillId="0" borderId="12" xfId="4" applyFont="1" applyBorder="1" applyAlignment="1">
      <alignment horizontal="left" vertical="center"/>
    </xf>
    <xf numFmtId="0" fontId="96" fillId="0" borderId="0" xfId="4" applyFont="1">
      <alignment vertical="center"/>
    </xf>
    <xf numFmtId="0" fontId="82" fillId="0" borderId="19" xfId="4" applyFont="1" applyBorder="1" applyAlignment="1">
      <alignment horizontal="right" vertical="center"/>
    </xf>
    <xf numFmtId="176" fontId="7" fillId="0" borderId="10" xfId="2" applyFont="1" applyBorder="1" applyAlignment="1">
      <alignment horizontal="center" vertical="center" wrapText="1"/>
    </xf>
    <xf numFmtId="3" fontId="7" fillId="0" borderId="10" xfId="4" applyNumberFormat="1" applyFont="1" applyBorder="1" applyAlignment="1">
      <alignment horizontal="center" vertical="center" wrapText="1"/>
    </xf>
    <xf numFmtId="3" fontId="7" fillId="0" borderId="10" xfId="3" applyNumberFormat="1" applyFont="1" applyBorder="1" applyAlignment="1">
      <alignment horizontal="center" vertical="center" wrapText="1"/>
    </xf>
    <xf numFmtId="3" fontId="87" fillId="0" borderId="20" xfId="4" applyNumberFormat="1" applyFont="1" applyBorder="1" applyAlignment="1">
      <alignment horizontal="center" vertical="center" wrapText="1"/>
    </xf>
    <xf numFmtId="0" fontId="7" fillId="0" borderId="0" xfId="4" applyFont="1">
      <alignment vertical="center"/>
    </xf>
    <xf numFmtId="0" fontId="7" fillId="0" borderId="10" xfId="4" applyFont="1" applyBorder="1" applyAlignment="1">
      <alignment horizontal="center" vertical="center"/>
    </xf>
    <xf numFmtId="41" fontId="7" fillId="0" borderId="10" xfId="220" applyFont="1" applyFill="1" applyBorder="1" applyAlignment="1">
      <alignment horizontal="right" vertical="center"/>
    </xf>
    <xf numFmtId="41" fontId="87" fillId="0" borderId="10" xfId="220" applyFont="1" applyFill="1" applyBorder="1" applyAlignment="1">
      <alignment horizontal="right" vertical="center"/>
    </xf>
    <xf numFmtId="0" fontId="91" fillId="0" borderId="10" xfId="4" applyFont="1" applyBorder="1" applyAlignment="1">
      <alignment horizontal="center" vertical="center"/>
    </xf>
    <xf numFmtId="41" fontId="91" fillId="0" borderId="10" xfId="220" applyFont="1" applyFill="1" applyBorder="1" applyAlignment="1">
      <alignment horizontal="right" vertical="center"/>
    </xf>
    <xf numFmtId="0" fontId="82" fillId="0" borderId="0" xfId="4" applyFont="1">
      <alignment vertical="center"/>
    </xf>
    <xf numFmtId="0" fontId="82" fillId="0" borderId="0" xfId="4" applyFont="1" applyAlignment="1">
      <alignment horizontal="right" vertical="center"/>
    </xf>
    <xf numFmtId="0" fontId="78" fillId="0" borderId="0" xfId="4" applyFont="1" applyAlignment="1">
      <alignment horizontal="center" vertical="center"/>
    </xf>
    <xf numFmtId="0" fontId="79" fillId="0" borderId="0" xfId="4" applyFont="1">
      <alignment vertical="center"/>
    </xf>
    <xf numFmtId="0" fontId="97" fillId="0" borderId="0" xfId="4" applyFont="1">
      <alignment vertical="center"/>
    </xf>
    <xf numFmtId="3" fontId="87" fillId="0" borderId="10" xfId="4" applyNumberFormat="1" applyFont="1" applyBorder="1" applyAlignment="1">
      <alignment horizontal="center" vertical="center" wrapText="1"/>
    </xf>
    <xf numFmtId="41" fontId="7" fillId="0" borderId="10" xfId="389" applyFont="1" applyFill="1" applyBorder="1" applyAlignment="1">
      <alignment horizontal="right" vertical="center"/>
    </xf>
    <xf numFmtId="41" fontId="7" fillId="0" borderId="10" xfId="389" applyFont="1" applyFill="1" applyBorder="1" applyAlignment="1">
      <alignment horizontal="center" vertical="center"/>
    </xf>
    <xf numFmtId="41" fontId="87" fillId="0" borderId="10" xfId="389" applyFont="1" applyFill="1" applyBorder="1" applyAlignment="1">
      <alignment horizontal="right" vertical="center"/>
    </xf>
    <xf numFmtId="41" fontId="7" fillId="27" borderId="10" xfId="389" applyFont="1" applyFill="1" applyBorder="1" applyAlignment="1">
      <alignment horizontal="right" vertical="center"/>
    </xf>
    <xf numFmtId="41" fontId="87" fillId="27" borderId="10" xfId="389" applyFont="1" applyFill="1" applyBorder="1" applyAlignment="1">
      <alignment horizontal="right" vertical="center"/>
    </xf>
    <xf numFmtId="41" fontId="90" fillId="0" borderId="10" xfId="220" applyFont="1" applyFill="1" applyBorder="1" applyAlignment="1">
      <alignment horizontal="right" vertical="center"/>
    </xf>
    <xf numFmtId="0" fontId="2" fillId="0" borderId="0" xfId="4" applyAlignment="1">
      <alignment horizontal="center" vertical="center"/>
    </xf>
    <xf numFmtId="0" fontId="75" fillId="0" borderId="0" xfId="0" applyFont="1" applyAlignment="1">
      <alignment vertical="top"/>
    </xf>
    <xf numFmtId="0" fontId="6" fillId="0" borderId="0" xfId="0" applyFont="1">
      <alignment vertical="center"/>
    </xf>
    <xf numFmtId="0" fontId="78" fillId="0" borderId="19" xfId="3" applyFont="1" applyBorder="1">
      <alignment vertical="center"/>
    </xf>
    <xf numFmtId="0" fontId="78" fillId="0" borderId="19" xfId="3" applyFont="1" applyBorder="1" applyAlignment="1">
      <alignment horizontal="right" vertical="center"/>
    </xf>
    <xf numFmtId="0" fontId="2" fillId="0" borderId="0" xfId="0" applyFont="1">
      <alignment vertical="center"/>
    </xf>
    <xf numFmtId="179" fontId="7" fillId="0" borderId="30" xfId="3" applyNumberFormat="1" applyFont="1" applyBorder="1" applyAlignment="1">
      <alignment horizontal="center" vertical="center" wrapText="1"/>
    </xf>
    <xf numFmtId="179" fontId="7" fillId="0" borderId="15" xfId="3" applyNumberFormat="1" applyFont="1" applyBorder="1" applyAlignment="1">
      <alignment horizontal="center" vertical="center" wrapText="1"/>
    </xf>
    <xf numFmtId="0" fontId="87" fillId="0" borderId="10" xfId="2" applyNumberFormat="1" applyFont="1" applyBorder="1" applyAlignment="1">
      <alignment horizontal="center" vertical="center" wrapText="1"/>
    </xf>
    <xf numFmtId="41" fontId="82" fillId="0" borderId="10" xfId="382" applyFont="1" applyFill="1" applyBorder="1" applyAlignment="1" applyProtection="1">
      <alignment horizontal="center" vertical="center"/>
    </xf>
    <xf numFmtId="41" fontId="82" fillId="0" borderId="10" xfId="382" applyFont="1" applyFill="1" applyBorder="1" applyAlignment="1">
      <alignment horizontal="center" vertical="center" wrapText="1"/>
    </xf>
    <xf numFmtId="177" fontId="82" fillId="0" borderId="10" xfId="224" applyNumberFormat="1" applyFont="1" applyFill="1" applyBorder="1" applyAlignment="1" applyProtection="1">
      <alignment vertical="center"/>
    </xf>
    <xf numFmtId="41" fontId="82" fillId="0" borderId="10" xfId="382" applyFont="1" applyFill="1" applyBorder="1" applyAlignment="1">
      <alignment horizontal="center" vertical="center" shrinkToFit="1"/>
    </xf>
    <xf numFmtId="41" fontId="82" fillId="0" borderId="10" xfId="382" applyFont="1" applyFill="1" applyBorder="1" applyAlignment="1" applyProtection="1">
      <alignment horizontal="center" vertical="center" shrinkToFit="1"/>
    </xf>
    <xf numFmtId="177" fontId="82" fillId="0" borderId="10" xfId="390" applyNumberFormat="1" applyFont="1" applyFill="1" applyBorder="1" applyAlignment="1" applyProtection="1">
      <alignment vertical="center"/>
    </xf>
    <xf numFmtId="0" fontId="90" fillId="0" borderId="10" xfId="2" applyNumberFormat="1" applyFont="1" applyBorder="1" applyAlignment="1">
      <alignment horizontal="center" vertical="center" wrapText="1"/>
    </xf>
    <xf numFmtId="41" fontId="98" fillId="0" borderId="10" xfId="382" applyFont="1" applyFill="1" applyBorder="1" applyAlignment="1">
      <alignment horizontal="center" vertical="center" shrinkToFit="1"/>
    </xf>
    <xf numFmtId="41" fontId="98" fillId="0" borderId="10" xfId="382" applyFont="1" applyFill="1" applyBorder="1" applyAlignment="1">
      <alignment horizontal="center" vertical="center" wrapText="1"/>
    </xf>
    <xf numFmtId="41" fontId="98" fillId="0" borderId="10" xfId="382" applyFont="1" applyFill="1" applyBorder="1" applyAlignment="1" applyProtection="1">
      <alignment horizontal="center" vertical="center" shrinkToFit="1"/>
    </xf>
    <xf numFmtId="177" fontId="98" fillId="0" borderId="10" xfId="390" applyNumberFormat="1" applyFont="1" applyFill="1" applyBorder="1" applyAlignment="1" applyProtection="1">
      <alignment vertical="center"/>
    </xf>
    <xf numFmtId="0" fontId="82" fillId="0" borderId="12" xfId="3" applyFont="1" applyBorder="1">
      <alignment vertical="center"/>
    </xf>
    <xf numFmtId="0" fontId="82" fillId="0" borderId="12" xfId="3" applyFont="1" applyBorder="1" applyAlignment="1">
      <alignment horizontal="right" vertical="center"/>
    </xf>
    <xf numFmtId="0" fontId="83" fillId="0" borderId="0" xfId="0" applyFont="1">
      <alignment vertical="center"/>
    </xf>
    <xf numFmtId="0" fontId="82" fillId="0" borderId="19" xfId="0" applyFont="1" applyBorder="1">
      <alignment vertical="center"/>
    </xf>
    <xf numFmtId="0" fontId="82" fillId="0" borderId="19" xfId="0" applyFont="1" applyBorder="1" applyAlignment="1">
      <alignment horizontal="right" vertical="center"/>
    </xf>
    <xf numFmtId="176" fontId="87" fillId="0" borderId="31" xfId="2" applyFont="1" applyBorder="1" applyAlignment="1">
      <alignment horizontal="center" vertical="center" wrapText="1"/>
    </xf>
    <xf numFmtId="3" fontId="87" fillId="0" borderId="16" xfId="0" applyNumberFormat="1" applyFont="1" applyBorder="1" applyAlignment="1">
      <alignment horizontal="center" vertical="center" wrapText="1"/>
    </xf>
    <xf numFmtId="3" fontId="87" fillId="0" borderId="20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41" fontId="87" fillId="0" borderId="10" xfId="382" applyFont="1" applyFill="1" applyBorder="1" applyAlignment="1" applyProtection="1">
      <alignment horizontal="center" vertical="center"/>
    </xf>
    <xf numFmtId="177" fontId="87" fillId="0" borderId="10" xfId="389" applyNumberFormat="1" applyFont="1" applyFill="1" applyBorder="1" applyAlignment="1" applyProtection="1">
      <alignment vertical="center"/>
    </xf>
    <xf numFmtId="41" fontId="87" fillId="0" borderId="10" xfId="382" applyFont="1" applyFill="1" applyBorder="1" applyAlignment="1">
      <alignment horizontal="center" vertical="center"/>
    </xf>
    <xf numFmtId="41" fontId="90" fillId="0" borderId="10" xfId="382" applyFont="1" applyFill="1" applyBorder="1" applyAlignment="1">
      <alignment horizontal="center" vertical="center"/>
    </xf>
    <xf numFmtId="0" fontId="83" fillId="0" borderId="12" xfId="0" applyFont="1" applyBorder="1">
      <alignment vertical="center"/>
    </xf>
    <xf numFmtId="0" fontId="82" fillId="0" borderId="12" xfId="0" applyFont="1" applyBorder="1">
      <alignment vertical="center"/>
    </xf>
    <xf numFmtId="0" fontId="82" fillId="0" borderId="12" xfId="0" applyFont="1" applyBorder="1" applyAlignment="1">
      <alignment horizontal="right" vertical="center"/>
    </xf>
    <xf numFmtId="0" fontId="96" fillId="0" borderId="0" xfId="0" applyFont="1">
      <alignment vertical="center"/>
    </xf>
    <xf numFmtId="0" fontId="10" fillId="0" borderId="0" xfId="0" applyFont="1" applyAlignment="1">
      <alignment vertical="top"/>
    </xf>
    <xf numFmtId="0" fontId="7" fillId="0" borderId="0" xfId="0" applyFont="1">
      <alignment vertical="center"/>
    </xf>
    <xf numFmtId="0" fontId="87" fillId="0" borderId="10" xfId="7" applyFont="1" applyBorder="1" applyAlignment="1">
      <alignment horizontal="center" vertical="center" wrapText="1"/>
    </xf>
    <xf numFmtId="0" fontId="87" fillId="0" borderId="10" xfId="7" applyFont="1" applyBorder="1" applyAlignment="1">
      <alignment horizontal="center" vertical="center"/>
    </xf>
    <xf numFmtId="196" fontId="87" fillId="0" borderId="10" xfId="7" applyNumberFormat="1" applyFont="1" applyBorder="1" applyAlignment="1">
      <alignment horizontal="center" vertical="center" wrapText="1"/>
    </xf>
    <xf numFmtId="41" fontId="87" fillId="0" borderId="14" xfId="382" applyFont="1" applyFill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196" fontId="87" fillId="0" borderId="10" xfId="0" applyNumberFormat="1" applyFont="1" applyBorder="1" applyAlignment="1">
      <alignment horizontal="center" vertical="center" wrapText="1"/>
    </xf>
    <xf numFmtId="0" fontId="90" fillId="0" borderId="10" xfId="7" applyFont="1" applyBorder="1" applyAlignment="1">
      <alignment horizontal="center" vertical="center"/>
    </xf>
    <xf numFmtId="196" fontId="90" fillId="0" borderId="10" xfId="0" applyNumberFormat="1" applyFont="1" applyBorder="1" applyAlignment="1">
      <alignment horizontal="center" vertical="center" wrapText="1"/>
    </xf>
    <xf numFmtId="0" fontId="91" fillId="0" borderId="0" xfId="0" applyFont="1" applyAlignment="1">
      <alignment horizontal="center" vertical="center"/>
    </xf>
    <xf numFmtId="0" fontId="82" fillId="0" borderId="0" xfId="0" applyFont="1">
      <alignment vertical="center"/>
    </xf>
    <xf numFmtId="0" fontId="100" fillId="0" borderId="0" xfId="0" applyFont="1">
      <alignment vertical="center"/>
    </xf>
    <xf numFmtId="0" fontId="82" fillId="0" borderId="0" xfId="0" applyFont="1" applyAlignment="1">
      <alignment horizontal="right" vertical="center"/>
    </xf>
    <xf numFmtId="0" fontId="76" fillId="0" borderId="0" xfId="0" applyFont="1">
      <alignment vertical="center"/>
    </xf>
    <xf numFmtId="41" fontId="93" fillId="0" borderId="0" xfId="4" applyNumberFormat="1" applyFont="1">
      <alignment vertical="center"/>
    </xf>
    <xf numFmtId="0" fontId="7" fillId="0" borderId="10" xfId="315" applyFont="1" applyBorder="1" applyAlignment="1">
      <alignment horizontal="center" vertical="center"/>
    </xf>
    <xf numFmtId="0" fontId="91" fillId="0" borderId="10" xfId="315" applyFont="1" applyFill="1" applyBorder="1" applyAlignment="1">
      <alignment horizontal="center" vertical="center"/>
    </xf>
    <xf numFmtId="196" fontId="90" fillId="0" borderId="10" xfId="383" applyNumberFormat="1" applyFont="1" applyFill="1" applyBorder="1" applyAlignment="1" applyProtection="1">
      <alignment vertical="center"/>
    </xf>
    <xf numFmtId="41" fontId="91" fillId="0" borderId="10" xfId="384" applyNumberFormat="1" applyFont="1" applyFill="1" applyBorder="1" applyAlignment="1" applyProtection="1">
      <alignment vertical="center"/>
      <protection locked="0"/>
    </xf>
    <xf numFmtId="41" fontId="91" fillId="0" borderId="10" xfId="385" applyNumberFormat="1" applyFont="1" applyFill="1" applyBorder="1" applyAlignment="1" applyProtection="1">
      <alignment vertical="center"/>
      <protection locked="0"/>
    </xf>
    <xf numFmtId="0" fontId="7" fillId="0" borderId="10" xfId="386" applyFont="1" applyFill="1" applyBorder="1" applyAlignment="1">
      <alignment horizontal="center" vertical="center"/>
    </xf>
    <xf numFmtId="196" fontId="7" fillId="0" borderId="10" xfId="383" applyNumberFormat="1" applyFont="1" applyFill="1" applyBorder="1" applyAlignment="1" applyProtection="1">
      <alignment vertical="center"/>
    </xf>
    <xf numFmtId="176" fontId="7" fillId="0" borderId="10" xfId="383" applyFont="1" applyFill="1" applyBorder="1" applyAlignment="1" applyProtection="1">
      <alignment vertical="center"/>
    </xf>
    <xf numFmtId="0" fontId="91" fillId="0" borderId="10" xfId="386" applyFont="1" applyFill="1" applyBorder="1" applyAlignment="1">
      <alignment horizontal="center" vertical="center"/>
    </xf>
    <xf numFmtId="176" fontId="91" fillId="0" borderId="10" xfId="383" applyFont="1" applyFill="1" applyBorder="1" applyAlignment="1" applyProtection="1">
      <alignment vertical="center"/>
    </xf>
    <xf numFmtId="3" fontId="7" fillId="0" borderId="15" xfId="6" applyNumberFormat="1" applyFont="1" applyFill="1" applyBorder="1" applyAlignment="1">
      <alignment horizontal="center" vertical="center" wrapText="1"/>
    </xf>
    <xf numFmtId="3" fontId="7" fillId="0" borderId="10" xfId="6" applyNumberFormat="1" applyFont="1" applyFill="1" applyBorder="1" applyAlignment="1">
      <alignment horizontal="center" vertical="center" wrapText="1"/>
    </xf>
    <xf numFmtId="0" fontId="7" fillId="0" borderId="10" xfId="2" applyNumberFormat="1" applyFont="1" applyFill="1" applyBorder="1" applyAlignment="1">
      <alignment horizontal="center" vertical="center" wrapText="1"/>
    </xf>
    <xf numFmtId="3" fontId="7" fillId="0" borderId="20" xfId="6" applyNumberFormat="1" applyFont="1" applyFill="1" applyBorder="1" applyAlignment="1">
      <alignment horizontal="center" vertical="center" wrapText="1"/>
    </xf>
    <xf numFmtId="177" fontId="7" fillId="0" borderId="22" xfId="6" applyNumberFormat="1" applyFont="1" applyFill="1" applyBorder="1" applyAlignment="1">
      <alignment horizontal="center" vertical="center"/>
    </xf>
    <xf numFmtId="177" fontId="7" fillId="0" borderId="11" xfId="6" applyNumberFormat="1" applyFont="1" applyFill="1" applyBorder="1" applyAlignment="1">
      <alignment horizontal="center" vertical="center"/>
    </xf>
    <xf numFmtId="0" fontId="77" fillId="0" borderId="0" xfId="0" applyFont="1" applyFill="1" applyBorder="1" applyAlignment="1">
      <alignment horizontal="left" vertical="top"/>
    </xf>
    <xf numFmtId="0" fontId="78" fillId="0" borderId="19" xfId="0" applyFont="1" applyFill="1" applyBorder="1" applyAlignment="1">
      <alignment horizontal="left" vertical="center"/>
    </xf>
    <xf numFmtId="0" fontId="78" fillId="0" borderId="0" xfId="0" applyFont="1" applyFill="1" applyBorder="1" applyAlignment="1">
      <alignment horizontal="left" vertical="center"/>
    </xf>
    <xf numFmtId="0" fontId="7" fillId="0" borderId="20" xfId="2" applyNumberFormat="1" applyFont="1" applyFill="1" applyBorder="1" applyAlignment="1">
      <alignment horizontal="center" vertical="center" wrapText="1"/>
    </xf>
    <xf numFmtId="3" fontId="7" fillId="0" borderId="22" xfId="6" applyNumberFormat="1" applyFont="1" applyFill="1" applyBorder="1" applyAlignment="1">
      <alignment horizontal="center" vertical="center" wrapText="1"/>
    </xf>
    <xf numFmtId="0" fontId="78" fillId="0" borderId="12" xfId="0" applyFont="1" applyFill="1" applyBorder="1" applyAlignment="1">
      <alignment horizontal="right" vertical="center"/>
    </xf>
    <xf numFmtId="0" fontId="78" fillId="0" borderId="19" xfId="0" applyFont="1" applyFill="1" applyBorder="1" applyAlignment="1">
      <alignment horizontal="right" vertical="center"/>
    </xf>
    <xf numFmtId="0" fontId="82" fillId="0" borderId="19" xfId="0" applyFont="1" applyFill="1" applyBorder="1" applyAlignment="1">
      <alignment horizontal="left" vertical="center"/>
    </xf>
    <xf numFmtId="0" fontId="7" fillId="0" borderId="16" xfId="0" applyFont="1" applyFill="1" applyBorder="1" applyAlignment="1">
      <alignment horizontal="center" vertical="center" wrapText="1"/>
    </xf>
    <xf numFmtId="0" fontId="7" fillId="0" borderId="21" xfId="0" applyFont="1" applyFill="1" applyBorder="1" applyAlignment="1">
      <alignment horizontal="center" vertical="center"/>
    </xf>
    <xf numFmtId="0" fontId="7" fillId="0" borderId="10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/>
    </xf>
    <xf numFmtId="178" fontId="7" fillId="0" borderId="14" xfId="4" applyNumberFormat="1" applyFont="1" applyBorder="1" applyAlignment="1">
      <alignment horizontal="center" vertical="center" wrapText="1"/>
    </xf>
    <xf numFmtId="178" fontId="7" fillId="0" borderId="10" xfId="4" applyNumberFormat="1" applyFont="1" applyBorder="1" applyAlignment="1">
      <alignment horizontal="center" vertical="center" wrapText="1"/>
    </xf>
    <xf numFmtId="0" fontId="77" fillId="0" borderId="0" xfId="0" applyFont="1" applyAlignment="1">
      <alignment horizontal="left" vertical="top"/>
    </xf>
    <xf numFmtId="0" fontId="78" fillId="0" borderId="19" xfId="4" applyFont="1" applyBorder="1" applyAlignment="1">
      <alignment horizontal="left" vertical="center"/>
    </xf>
    <xf numFmtId="0" fontId="78" fillId="0" borderId="0" xfId="4" applyFont="1" applyAlignment="1">
      <alignment horizontal="left" vertical="center"/>
    </xf>
    <xf numFmtId="0" fontId="7" fillId="0" borderId="10" xfId="4" applyFont="1" applyBorder="1" applyAlignment="1">
      <alignment horizontal="center" vertical="center" wrapText="1"/>
    </xf>
    <xf numFmtId="3" fontId="7" fillId="0" borderId="10" xfId="4" applyNumberFormat="1" applyFont="1" applyBorder="1" applyAlignment="1">
      <alignment horizontal="center" vertical="center" wrapText="1"/>
    </xf>
    <xf numFmtId="3" fontId="7" fillId="0" borderId="10" xfId="4" applyNumberFormat="1" applyFont="1" applyBorder="1" applyAlignment="1">
      <alignment horizontal="center" vertical="center"/>
    </xf>
    <xf numFmtId="3" fontId="7" fillId="0" borderId="15" xfId="4" applyNumberFormat="1" applyFont="1" applyBorder="1" applyAlignment="1">
      <alignment horizontal="center" vertical="center" wrapText="1"/>
    </xf>
    <xf numFmtId="3" fontId="7" fillId="0" borderId="15" xfId="4" applyNumberFormat="1" applyFont="1" applyBorder="1" applyAlignment="1">
      <alignment horizontal="center" vertical="center"/>
    </xf>
    <xf numFmtId="0" fontId="7" fillId="0" borderId="32" xfId="4" applyFont="1" applyBorder="1" applyAlignment="1">
      <alignment horizontal="center" vertical="center"/>
    </xf>
    <xf numFmtId="0" fontId="7" fillId="0" borderId="28" xfId="4" applyFont="1" applyBorder="1" applyAlignment="1">
      <alignment horizontal="center" vertical="center"/>
    </xf>
    <xf numFmtId="3" fontId="7" fillId="0" borderId="11" xfId="4" applyNumberFormat="1" applyFont="1" applyBorder="1" applyAlignment="1">
      <alignment horizontal="center" vertical="center" wrapText="1"/>
    </xf>
    <xf numFmtId="0" fontId="77" fillId="0" borderId="0" xfId="381" applyFont="1" applyAlignment="1">
      <alignment horizontal="left" vertical="top"/>
    </xf>
    <xf numFmtId="0" fontId="78" fillId="0" borderId="19" xfId="381" applyFont="1" applyBorder="1" applyAlignment="1">
      <alignment horizontal="left" vertical="center"/>
    </xf>
    <xf numFmtId="176" fontId="7" fillId="0" borderId="20" xfId="2" applyFont="1" applyBorder="1" applyAlignment="1">
      <alignment horizontal="center" vertical="center" wrapText="1"/>
    </xf>
    <xf numFmtId="176" fontId="7" fillId="0" borderId="13" xfId="2" applyFont="1" applyBorder="1" applyAlignment="1">
      <alignment horizontal="center" vertical="center" wrapText="1"/>
    </xf>
    <xf numFmtId="3" fontId="7" fillId="0" borderId="20" xfId="5" applyNumberFormat="1" applyFont="1" applyBorder="1" applyAlignment="1">
      <alignment horizontal="center" vertical="center" wrapText="1"/>
    </xf>
    <xf numFmtId="3" fontId="7" fillId="0" borderId="13" xfId="5" applyNumberFormat="1" applyFont="1" applyBorder="1" applyAlignment="1">
      <alignment horizontal="center" vertical="center" wrapText="1"/>
    </xf>
    <xf numFmtId="3" fontId="7" fillId="0" borderId="16" xfId="5" applyNumberFormat="1" applyFont="1" applyBorder="1" applyAlignment="1">
      <alignment horizontal="center" vertical="center" wrapText="1"/>
    </xf>
    <xf numFmtId="3" fontId="7" fillId="0" borderId="12" xfId="5" applyNumberFormat="1" applyFont="1" applyBorder="1" applyAlignment="1">
      <alignment horizontal="center" vertical="center" wrapText="1"/>
    </xf>
    <xf numFmtId="3" fontId="7" fillId="0" borderId="17" xfId="5" applyNumberFormat="1" applyFont="1" applyBorder="1" applyAlignment="1">
      <alignment horizontal="center" vertical="center" wrapText="1"/>
    </xf>
    <xf numFmtId="0" fontId="87" fillId="0" borderId="15" xfId="4" applyFont="1" applyBorder="1" applyAlignment="1">
      <alignment horizontal="center" vertical="center"/>
    </xf>
    <xf numFmtId="0" fontId="87" fillId="0" borderId="11" xfId="4" applyFont="1" applyBorder="1" applyAlignment="1">
      <alignment horizontal="center" vertical="center"/>
    </xf>
    <xf numFmtId="0" fontId="94" fillId="0" borderId="0" xfId="4" applyFont="1" applyAlignment="1">
      <alignment horizontal="left" vertical="top"/>
    </xf>
    <xf numFmtId="0" fontId="87" fillId="0" borderId="20" xfId="4" applyFont="1" applyBorder="1" applyAlignment="1">
      <alignment horizontal="center" vertical="center" wrapText="1"/>
    </xf>
    <xf numFmtId="0" fontId="87" fillId="0" borderId="14" xfId="4" applyFont="1" applyBorder="1" applyAlignment="1">
      <alignment horizontal="center" vertical="center"/>
    </xf>
    <xf numFmtId="0" fontId="87" fillId="0" borderId="14" xfId="4" applyFont="1" applyBorder="1" applyAlignment="1">
      <alignment horizontal="center" vertical="center" wrapText="1"/>
    </xf>
    <xf numFmtId="0" fontId="87" fillId="0" borderId="15" xfId="4" applyFont="1" applyBorder="1" applyAlignment="1">
      <alignment horizontal="center" vertical="center" wrapText="1"/>
    </xf>
    <xf numFmtId="0" fontId="87" fillId="0" borderId="11" xfId="4" applyFont="1" applyBorder="1" applyAlignment="1">
      <alignment horizontal="center" vertical="center" wrapText="1"/>
    </xf>
    <xf numFmtId="0" fontId="77" fillId="0" borderId="0" xfId="4" applyFont="1" applyAlignment="1">
      <alignment horizontal="left" vertical="top"/>
    </xf>
    <xf numFmtId="0" fontId="87" fillId="0" borderId="12" xfId="4" applyFont="1" applyBorder="1" applyAlignment="1">
      <alignment horizontal="left" vertical="center" wrapText="1"/>
    </xf>
    <xf numFmtId="0" fontId="82" fillId="0" borderId="12" xfId="0" applyFont="1" applyBorder="1" applyAlignment="1">
      <alignment horizontal="left" vertical="center"/>
    </xf>
    <xf numFmtId="0" fontId="78" fillId="0" borderId="19" xfId="3" applyFont="1" applyBorder="1" applyAlignment="1">
      <alignment horizontal="left" vertical="center"/>
    </xf>
    <xf numFmtId="176" fontId="7" fillId="0" borderId="16" xfId="2" applyFont="1" applyBorder="1" applyAlignment="1">
      <alignment horizontal="center" vertical="center" wrapText="1"/>
    </xf>
    <xf numFmtId="176" fontId="7" fillId="0" borderId="18" xfId="2" applyFont="1" applyBorder="1" applyAlignment="1">
      <alignment horizontal="center" vertical="center" wrapText="1"/>
    </xf>
    <xf numFmtId="179" fontId="7" fillId="0" borderId="16" xfId="3" applyNumberFormat="1" applyFont="1" applyBorder="1" applyAlignment="1">
      <alignment horizontal="center" vertical="center" wrapText="1"/>
    </xf>
    <xf numFmtId="179" fontId="7" fillId="0" borderId="18" xfId="3" applyNumberFormat="1" applyFont="1" applyBorder="1" applyAlignment="1">
      <alignment horizontal="center" vertical="center" wrapText="1"/>
    </xf>
    <xf numFmtId="179" fontId="7" fillId="0" borderId="12" xfId="3" applyNumberFormat="1" applyFont="1" applyBorder="1" applyAlignment="1">
      <alignment horizontal="center" vertical="center" wrapText="1"/>
    </xf>
    <xf numFmtId="179" fontId="7" fillId="0" borderId="20" xfId="3" applyNumberFormat="1" applyFont="1" applyBorder="1" applyAlignment="1">
      <alignment horizontal="center" vertical="center" wrapText="1"/>
    </xf>
    <xf numFmtId="179" fontId="7" fillId="0" borderId="14" xfId="3" applyNumberFormat="1" applyFont="1" applyBorder="1" applyAlignment="1">
      <alignment horizontal="center" vertical="center" wrapText="1"/>
    </xf>
    <xf numFmtId="0" fontId="94" fillId="0" borderId="0" xfId="0" applyFont="1" applyAlignment="1">
      <alignment horizontal="left" vertical="top"/>
    </xf>
    <xf numFmtId="0" fontId="82" fillId="0" borderId="19" xfId="0" applyFont="1" applyBorder="1" applyAlignment="1">
      <alignment horizontal="left" vertical="center"/>
    </xf>
    <xf numFmtId="176" fontId="87" fillId="0" borderId="10" xfId="2" applyFont="1" applyBorder="1" applyAlignment="1">
      <alignment horizontal="center" vertical="center" wrapText="1"/>
    </xf>
    <xf numFmtId="3" fontId="87" fillId="0" borderId="16" xfId="0" applyNumberFormat="1" applyFont="1" applyBorder="1" applyAlignment="1">
      <alignment horizontal="center" vertical="center" wrapText="1"/>
    </xf>
    <xf numFmtId="3" fontId="87" fillId="0" borderId="22" xfId="0" applyNumberFormat="1" applyFont="1" applyBorder="1" applyAlignment="1">
      <alignment horizontal="center" vertical="center" wrapText="1"/>
    </xf>
    <xf numFmtId="3" fontId="87" fillId="0" borderId="15" xfId="0" applyNumberFormat="1" applyFont="1" applyBorder="1" applyAlignment="1">
      <alignment horizontal="center" vertical="center" wrapText="1"/>
    </xf>
    <xf numFmtId="3" fontId="87" fillId="0" borderId="11" xfId="0" applyNumberFormat="1" applyFont="1" applyBorder="1" applyAlignment="1">
      <alignment horizontal="center" vertical="center" wrapText="1"/>
    </xf>
    <xf numFmtId="0" fontId="82" fillId="0" borderId="12" xfId="3" applyFont="1" applyBorder="1" applyAlignment="1">
      <alignment horizontal="left" vertical="center"/>
    </xf>
    <xf numFmtId="0" fontId="87" fillId="0" borderId="20" xfId="7" applyFont="1" applyBorder="1" applyAlignment="1">
      <alignment horizontal="center" vertical="center" wrapText="1"/>
    </xf>
    <xf numFmtId="0" fontId="87" fillId="0" borderId="14" xfId="7" applyFont="1" applyBorder="1" applyAlignment="1">
      <alignment horizontal="center" vertical="center" wrapText="1"/>
    </xf>
    <xf numFmtId="0" fontId="87" fillId="0" borderId="10" xfId="7" applyFont="1" applyBorder="1" applyAlignment="1">
      <alignment horizontal="center" vertical="center" wrapText="1"/>
    </xf>
    <xf numFmtId="0" fontId="87" fillId="0" borderId="10" xfId="7" applyFont="1" applyBorder="1" applyAlignment="1">
      <alignment horizontal="center" vertical="center"/>
    </xf>
  </cellXfs>
  <cellStyles count="391">
    <cellStyle name="??&amp;O?&amp;H?_x0008__x000f__x0007_?_x0007__x0001__x0001_" xfId="8" xr:uid="{00000000-0005-0000-0000-000000000000}"/>
    <cellStyle name="??&amp;O?&amp;H?_x0008_??_x0007__x0001__x0001_" xfId="9" xr:uid="{00000000-0005-0000-0000-000001000000}"/>
    <cellStyle name="_Book1" xfId="10" xr:uid="{00000000-0005-0000-0000-000002000000}"/>
    <cellStyle name="_Capex Tracking Control Sheet -ADMIN " xfId="11" xr:uid="{00000000-0005-0000-0000-000003000000}"/>
    <cellStyle name="_Project tracking Puri (Diana) per March'06 " xfId="12" xr:uid="{00000000-0005-0000-0000-000004000000}"/>
    <cellStyle name="_Recon with FAR " xfId="13" xr:uid="{00000000-0005-0000-0000-000005000000}"/>
    <cellStyle name="_금융점포(광주)" xfId="14" xr:uid="{00000000-0005-0000-0000-000006000000}"/>
    <cellStyle name="_은행별 점포현황(202011년12월말기준)" xfId="15" xr:uid="{00000000-0005-0000-0000-000007000000}"/>
    <cellStyle name="¤@?e_TEST-1 " xfId="16" xr:uid="{00000000-0005-0000-0000-000008000000}"/>
    <cellStyle name="20% - Accent1" xfId="17" xr:uid="{00000000-0005-0000-0000-000009000000}"/>
    <cellStyle name="20% - Accent2" xfId="18" xr:uid="{00000000-0005-0000-0000-00000A000000}"/>
    <cellStyle name="20% - Accent3" xfId="19" xr:uid="{00000000-0005-0000-0000-00000B000000}"/>
    <cellStyle name="20% - Accent4" xfId="20" xr:uid="{00000000-0005-0000-0000-00000C000000}"/>
    <cellStyle name="20% - Accent5" xfId="21" xr:uid="{00000000-0005-0000-0000-00000D000000}"/>
    <cellStyle name="20% - Accent6" xfId="22" xr:uid="{00000000-0005-0000-0000-00000E000000}"/>
    <cellStyle name="20% - 강조색1 2" xfId="23" xr:uid="{00000000-0005-0000-0000-00000F000000}"/>
    <cellStyle name="20% - 강조색1 2 2" xfId="24" xr:uid="{00000000-0005-0000-0000-000010000000}"/>
    <cellStyle name="20% - 강조색1 3" xfId="25" xr:uid="{00000000-0005-0000-0000-000011000000}"/>
    <cellStyle name="20% - 강조색2 2" xfId="26" xr:uid="{00000000-0005-0000-0000-000012000000}"/>
    <cellStyle name="20% - 강조색2 2 2" xfId="27" xr:uid="{00000000-0005-0000-0000-000013000000}"/>
    <cellStyle name="20% - 강조색2 3" xfId="28" xr:uid="{00000000-0005-0000-0000-000014000000}"/>
    <cellStyle name="20% - 강조색3 2" xfId="29" xr:uid="{00000000-0005-0000-0000-000015000000}"/>
    <cellStyle name="20% - 강조색3 2 2" xfId="30" xr:uid="{00000000-0005-0000-0000-000016000000}"/>
    <cellStyle name="20% - 강조색3 3" xfId="31" xr:uid="{00000000-0005-0000-0000-000017000000}"/>
    <cellStyle name="20% - 강조색4 2" xfId="32" xr:uid="{00000000-0005-0000-0000-000018000000}"/>
    <cellStyle name="20% - 강조색4 2 2" xfId="33" xr:uid="{00000000-0005-0000-0000-000019000000}"/>
    <cellStyle name="20% - 강조색4 3" xfId="34" xr:uid="{00000000-0005-0000-0000-00001A000000}"/>
    <cellStyle name="20% - 강조색5 2" xfId="35" xr:uid="{00000000-0005-0000-0000-00001B000000}"/>
    <cellStyle name="20% - 강조색5 2 2" xfId="36" xr:uid="{00000000-0005-0000-0000-00001C000000}"/>
    <cellStyle name="20% - 강조색5 3" xfId="37" xr:uid="{00000000-0005-0000-0000-00001D000000}"/>
    <cellStyle name="20% - 강조색6 2" xfId="38" xr:uid="{00000000-0005-0000-0000-00001E000000}"/>
    <cellStyle name="20% - 강조색6 2 2" xfId="39" xr:uid="{00000000-0005-0000-0000-00001F000000}"/>
    <cellStyle name="20% - 강조색6 3" xfId="40" xr:uid="{00000000-0005-0000-0000-000020000000}"/>
    <cellStyle name="40% - Accent1" xfId="41" xr:uid="{00000000-0005-0000-0000-000021000000}"/>
    <cellStyle name="40% - Accent2" xfId="42" xr:uid="{00000000-0005-0000-0000-000022000000}"/>
    <cellStyle name="40% - Accent3" xfId="43" xr:uid="{00000000-0005-0000-0000-000023000000}"/>
    <cellStyle name="40% - Accent4" xfId="44" xr:uid="{00000000-0005-0000-0000-000024000000}"/>
    <cellStyle name="40% - Accent5" xfId="45" xr:uid="{00000000-0005-0000-0000-000025000000}"/>
    <cellStyle name="40% - Accent6" xfId="46" xr:uid="{00000000-0005-0000-0000-000026000000}"/>
    <cellStyle name="40% - 강조색1 2" xfId="47" xr:uid="{00000000-0005-0000-0000-000027000000}"/>
    <cellStyle name="40% - 강조색1 2 2" xfId="48" xr:uid="{00000000-0005-0000-0000-000028000000}"/>
    <cellStyle name="40% - 강조색1 3" xfId="49" xr:uid="{00000000-0005-0000-0000-000029000000}"/>
    <cellStyle name="40% - 강조색2 2" xfId="50" xr:uid="{00000000-0005-0000-0000-00002A000000}"/>
    <cellStyle name="40% - 강조색2 2 2" xfId="51" xr:uid="{00000000-0005-0000-0000-00002B000000}"/>
    <cellStyle name="40% - 강조색2 3" xfId="52" xr:uid="{00000000-0005-0000-0000-00002C000000}"/>
    <cellStyle name="40% - 강조색3 2" xfId="53" xr:uid="{00000000-0005-0000-0000-00002D000000}"/>
    <cellStyle name="40% - 강조색3 2 2" xfId="54" xr:uid="{00000000-0005-0000-0000-00002E000000}"/>
    <cellStyle name="40% - 강조색3 3" xfId="55" xr:uid="{00000000-0005-0000-0000-00002F000000}"/>
    <cellStyle name="40% - 강조색4 2" xfId="56" xr:uid="{00000000-0005-0000-0000-000030000000}"/>
    <cellStyle name="40% - 강조색4 2 2" xfId="57" xr:uid="{00000000-0005-0000-0000-000031000000}"/>
    <cellStyle name="40% - 강조색4 3" xfId="58" xr:uid="{00000000-0005-0000-0000-000032000000}"/>
    <cellStyle name="40% - 강조색5 2" xfId="59" xr:uid="{00000000-0005-0000-0000-000033000000}"/>
    <cellStyle name="40% - 강조색5 2 2" xfId="60" xr:uid="{00000000-0005-0000-0000-000034000000}"/>
    <cellStyle name="40% - 강조색5 3" xfId="61" xr:uid="{00000000-0005-0000-0000-000035000000}"/>
    <cellStyle name="40% - 강조색6 2" xfId="62" xr:uid="{00000000-0005-0000-0000-000036000000}"/>
    <cellStyle name="40% - 강조색6 2 2" xfId="63" xr:uid="{00000000-0005-0000-0000-000037000000}"/>
    <cellStyle name="40% - 강조색6 3" xfId="64" xr:uid="{00000000-0005-0000-0000-000038000000}"/>
    <cellStyle name="60% - Accent1" xfId="65" xr:uid="{00000000-0005-0000-0000-000039000000}"/>
    <cellStyle name="60% - Accent2" xfId="66" xr:uid="{00000000-0005-0000-0000-00003A000000}"/>
    <cellStyle name="60% - Accent3" xfId="67" xr:uid="{00000000-0005-0000-0000-00003B000000}"/>
    <cellStyle name="60% - Accent4" xfId="68" xr:uid="{00000000-0005-0000-0000-00003C000000}"/>
    <cellStyle name="60% - Accent5" xfId="69" xr:uid="{00000000-0005-0000-0000-00003D000000}"/>
    <cellStyle name="60% - Accent6" xfId="70" xr:uid="{00000000-0005-0000-0000-00003E000000}"/>
    <cellStyle name="60% - 강조색1 2" xfId="71" xr:uid="{00000000-0005-0000-0000-00003F000000}"/>
    <cellStyle name="60% - 강조색1 2 2" xfId="72" xr:uid="{00000000-0005-0000-0000-000040000000}"/>
    <cellStyle name="60% - 강조색1 3" xfId="73" xr:uid="{00000000-0005-0000-0000-000041000000}"/>
    <cellStyle name="60% - 강조색2 2" xfId="74" xr:uid="{00000000-0005-0000-0000-000042000000}"/>
    <cellStyle name="60% - 강조색2 2 2" xfId="75" xr:uid="{00000000-0005-0000-0000-000043000000}"/>
    <cellStyle name="60% - 강조색2 3" xfId="76" xr:uid="{00000000-0005-0000-0000-000044000000}"/>
    <cellStyle name="60% - 강조색3 2" xfId="77" xr:uid="{00000000-0005-0000-0000-000045000000}"/>
    <cellStyle name="60% - 강조색3 2 2" xfId="78" xr:uid="{00000000-0005-0000-0000-000046000000}"/>
    <cellStyle name="60% - 강조색3 3" xfId="79" xr:uid="{00000000-0005-0000-0000-000047000000}"/>
    <cellStyle name="60% - 강조색4 2" xfId="80" xr:uid="{00000000-0005-0000-0000-000048000000}"/>
    <cellStyle name="60% - 강조색4 2 2" xfId="81" xr:uid="{00000000-0005-0000-0000-000049000000}"/>
    <cellStyle name="60% - 강조색4 3" xfId="82" xr:uid="{00000000-0005-0000-0000-00004A000000}"/>
    <cellStyle name="60% - 강조색5 2" xfId="83" xr:uid="{00000000-0005-0000-0000-00004B000000}"/>
    <cellStyle name="60% - 강조색5 2 2" xfId="84" xr:uid="{00000000-0005-0000-0000-00004C000000}"/>
    <cellStyle name="60% - 강조색5 3" xfId="85" xr:uid="{00000000-0005-0000-0000-00004D000000}"/>
    <cellStyle name="60% - 강조색6 2" xfId="86" xr:uid="{00000000-0005-0000-0000-00004E000000}"/>
    <cellStyle name="60% - 강조색6 2 2" xfId="87" xr:uid="{00000000-0005-0000-0000-00004F000000}"/>
    <cellStyle name="60% - 강조색6 3" xfId="88" xr:uid="{00000000-0005-0000-0000-000050000000}"/>
    <cellStyle name="A¨­￠￢￠O [0]_INQUIRY ￠?￥i¨u¡AAⓒ￢Aⓒª " xfId="89" xr:uid="{00000000-0005-0000-0000-000051000000}"/>
    <cellStyle name="A¨­￠￢￠O_INQUIRY ￠?￥i¨u¡AAⓒ￢Aⓒª " xfId="90" xr:uid="{00000000-0005-0000-0000-000052000000}"/>
    <cellStyle name="Accent1" xfId="91" xr:uid="{00000000-0005-0000-0000-000053000000}"/>
    <cellStyle name="Accent2" xfId="92" xr:uid="{00000000-0005-0000-0000-000054000000}"/>
    <cellStyle name="Accent3" xfId="93" xr:uid="{00000000-0005-0000-0000-000055000000}"/>
    <cellStyle name="Accent4" xfId="94" xr:uid="{00000000-0005-0000-0000-000056000000}"/>
    <cellStyle name="Accent5" xfId="95" xr:uid="{00000000-0005-0000-0000-000057000000}"/>
    <cellStyle name="Accent6" xfId="96" xr:uid="{00000000-0005-0000-0000-000058000000}"/>
    <cellStyle name="AeE­ [0]_°eE¹_11¿a½A " xfId="97" xr:uid="{00000000-0005-0000-0000-000059000000}"/>
    <cellStyle name="AeE­_°eE¹_11¿a½A " xfId="98" xr:uid="{00000000-0005-0000-0000-00005A000000}"/>
    <cellStyle name="AeE¡ⓒ [0]_INQUIRY ￠?￥i¨u¡AAⓒ￢Aⓒª " xfId="99" xr:uid="{00000000-0005-0000-0000-00005B000000}"/>
    <cellStyle name="AeE¡ⓒ_INQUIRY ￠?￥i¨u¡AAⓒ￢Aⓒª " xfId="100" xr:uid="{00000000-0005-0000-0000-00005C000000}"/>
    <cellStyle name="ALIGNMENT" xfId="101" xr:uid="{00000000-0005-0000-0000-00005D000000}"/>
    <cellStyle name="AÞ¸¶ [0]_°eE¹_11¿a½A " xfId="102" xr:uid="{00000000-0005-0000-0000-00005E000000}"/>
    <cellStyle name="AÞ¸¶_°eE¹_11¿a½A " xfId="103" xr:uid="{00000000-0005-0000-0000-00005F000000}"/>
    <cellStyle name="Bad" xfId="104" xr:uid="{00000000-0005-0000-0000-000060000000}"/>
    <cellStyle name="C¡IA¨ª_¡ic¨u¡A¨￢I¨￢¡Æ AN¡Æe " xfId="105" xr:uid="{00000000-0005-0000-0000-000061000000}"/>
    <cellStyle name="C￥AØ_¸AAa.¼OAI " xfId="106" xr:uid="{00000000-0005-0000-0000-000062000000}"/>
    <cellStyle name="Calculation" xfId="107" xr:uid="{00000000-0005-0000-0000-000063000000}"/>
    <cellStyle name="category" xfId="108" xr:uid="{00000000-0005-0000-0000-000064000000}"/>
    <cellStyle name="Check Cell" xfId="109" xr:uid="{00000000-0005-0000-0000-000065000000}"/>
    <cellStyle name="Comma [0]_ SG&amp;A Bridge " xfId="110" xr:uid="{00000000-0005-0000-0000-000066000000}"/>
    <cellStyle name="comma zerodec" xfId="111" xr:uid="{00000000-0005-0000-0000-000067000000}"/>
    <cellStyle name="Comma_ SG&amp;A Bridge " xfId="112" xr:uid="{00000000-0005-0000-0000-000068000000}"/>
    <cellStyle name="Comma0" xfId="113" xr:uid="{00000000-0005-0000-0000-000069000000}"/>
    <cellStyle name="Curren?_x0012_퐀_x0017_?" xfId="114" xr:uid="{00000000-0005-0000-0000-00006A000000}"/>
    <cellStyle name="Currency [0]_ SG&amp;A Bridge " xfId="115" xr:uid="{00000000-0005-0000-0000-00006B000000}"/>
    <cellStyle name="Currency_ SG&amp;A Bridge " xfId="116" xr:uid="{00000000-0005-0000-0000-00006C000000}"/>
    <cellStyle name="Currency0" xfId="117" xr:uid="{00000000-0005-0000-0000-00006D000000}"/>
    <cellStyle name="Currency1" xfId="118" xr:uid="{00000000-0005-0000-0000-00006E000000}"/>
    <cellStyle name="Date" xfId="119" xr:uid="{00000000-0005-0000-0000-00006F000000}"/>
    <cellStyle name="Dollar (zero dec)" xfId="120" xr:uid="{00000000-0005-0000-0000-000070000000}"/>
    <cellStyle name="Euro" xfId="121" xr:uid="{00000000-0005-0000-0000-000071000000}"/>
    <cellStyle name="Explanatory Text" xfId="122" xr:uid="{00000000-0005-0000-0000-000072000000}"/>
    <cellStyle name="Fixed" xfId="123" xr:uid="{00000000-0005-0000-0000-000073000000}"/>
    <cellStyle name="Good" xfId="124" xr:uid="{00000000-0005-0000-0000-000074000000}"/>
    <cellStyle name="Grey" xfId="125" xr:uid="{00000000-0005-0000-0000-000075000000}"/>
    <cellStyle name="Grey 2" xfId="126" xr:uid="{00000000-0005-0000-0000-000076000000}"/>
    <cellStyle name="HEADER" xfId="127" xr:uid="{00000000-0005-0000-0000-000077000000}"/>
    <cellStyle name="Header1" xfId="128" xr:uid="{00000000-0005-0000-0000-000078000000}"/>
    <cellStyle name="Header2" xfId="129" xr:uid="{00000000-0005-0000-0000-000079000000}"/>
    <cellStyle name="Heading 1" xfId="130" xr:uid="{00000000-0005-0000-0000-00007A000000}"/>
    <cellStyle name="Heading 1 2" xfId="131" xr:uid="{00000000-0005-0000-0000-00007B000000}"/>
    <cellStyle name="Heading 2" xfId="132" xr:uid="{00000000-0005-0000-0000-00007C000000}"/>
    <cellStyle name="Heading 2 2" xfId="133" xr:uid="{00000000-0005-0000-0000-00007D000000}"/>
    <cellStyle name="Heading 3" xfId="134" xr:uid="{00000000-0005-0000-0000-00007E000000}"/>
    <cellStyle name="Heading 4" xfId="135" xr:uid="{00000000-0005-0000-0000-00007F000000}"/>
    <cellStyle name="Hyperlink" xfId="136" xr:uid="{00000000-0005-0000-0000-000080000000}"/>
    <cellStyle name="Input" xfId="137" xr:uid="{00000000-0005-0000-0000-000081000000}"/>
    <cellStyle name="Input [yellow]" xfId="138" xr:uid="{00000000-0005-0000-0000-000082000000}"/>
    <cellStyle name="Input [yellow] 2" xfId="139" xr:uid="{00000000-0005-0000-0000-000083000000}"/>
    <cellStyle name="Linked Cell" xfId="140" xr:uid="{00000000-0005-0000-0000-000084000000}"/>
    <cellStyle name="Millares [0]_2AV_M_M " xfId="141" xr:uid="{00000000-0005-0000-0000-000085000000}"/>
    <cellStyle name="Milliers [0]_Arabian Spec" xfId="142" xr:uid="{00000000-0005-0000-0000-000086000000}"/>
    <cellStyle name="Milliers_Arabian Spec" xfId="143" xr:uid="{00000000-0005-0000-0000-000087000000}"/>
    <cellStyle name="Model" xfId="144" xr:uid="{00000000-0005-0000-0000-000088000000}"/>
    <cellStyle name="Mon?aire [0]_Arabian Spec" xfId="145" xr:uid="{00000000-0005-0000-0000-000089000000}"/>
    <cellStyle name="Mon?aire_Arabian Spec" xfId="146" xr:uid="{00000000-0005-0000-0000-00008A000000}"/>
    <cellStyle name="Moneda [0]_2AV_M_M " xfId="147" xr:uid="{00000000-0005-0000-0000-00008B000000}"/>
    <cellStyle name="Moneda_2AV_M_M " xfId="148" xr:uid="{00000000-0005-0000-0000-00008C000000}"/>
    <cellStyle name="Neutral" xfId="149" xr:uid="{00000000-0005-0000-0000-00008D000000}"/>
    <cellStyle name="Normal - Style1" xfId="150" xr:uid="{00000000-0005-0000-0000-00008E000000}"/>
    <cellStyle name="Normal - Style1 2" xfId="151" xr:uid="{00000000-0005-0000-0000-00008F000000}"/>
    <cellStyle name="Normal_ SG&amp;A Bridge " xfId="152" xr:uid="{00000000-0005-0000-0000-000090000000}"/>
    <cellStyle name="Note" xfId="153" xr:uid="{00000000-0005-0000-0000-000091000000}"/>
    <cellStyle name="Output" xfId="154" xr:uid="{00000000-0005-0000-0000-000092000000}"/>
    <cellStyle name="Percent [2]" xfId="155" xr:uid="{00000000-0005-0000-0000-000093000000}"/>
    <cellStyle name="subhead" xfId="156" xr:uid="{00000000-0005-0000-0000-000094000000}"/>
    <cellStyle name="Title" xfId="157" xr:uid="{00000000-0005-0000-0000-000095000000}"/>
    <cellStyle name="Total" xfId="158" xr:uid="{00000000-0005-0000-0000-000096000000}"/>
    <cellStyle name="Total 2" xfId="159" xr:uid="{00000000-0005-0000-0000-000097000000}"/>
    <cellStyle name="UM" xfId="160" xr:uid="{00000000-0005-0000-0000-000098000000}"/>
    <cellStyle name="Warning Text" xfId="161" xr:uid="{00000000-0005-0000-0000-000099000000}"/>
    <cellStyle name="강조색1 2" xfId="162" xr:uid="{00000000-0005-0000-0000-00009A000000}"/>
    <cellStyle name="강조색1 2 2" xfId="163" xr:uid="{00000000-0005-0000-0000-00009B000000}"/>
    <cellStyle name="강조색1 3" xfId="164" xr:uid="{00000000-0005-0000-0000-00009C000000}"/>
    <cellStyle name="강조색2 2" xfId="165" xr:uid="{00000000-0005-0000-0000-00009D000000}"/>
    <cellStyle name="강조색2 2 2" xfId="166" xr:uid="{00000000-0005-0000-0000-00009E000000}"/>
    <cellStyle name="강조색2 3" xfId="167" xr:uid="{00000000-0005-0000-0000-00009F000000}"/>
    <cellStyle name="강조색3 2" xfId="168" xr:uid="{00000000-0005-0000-0000-0000A0000000}"/>
    <cellStyle name="강조색3 2 2" xfId="169" xr:uid="{00000000-0005-0000-0000-0000A1000000}"/>
    <cellStyle name="강조색3 3" xfId="170" xr:uid="{00000000-0005-0000-0000-0000A2000000}"/>
    <cellStyle name="강조색4 2" xfId="171" xr:uid="{00000000-0005-0000-0000-0000A3000000}"/>
    <cellStyle name="강조색4 2 2" xfId="172" xr:uid="{00000000-0005-0000-0000-0000A4000000}"/>
    <cellStyle name="강조색4 3" xfId="173" xr:uid="{00000000-0005-0000-0000-0000A5000000}"/>
    <cellStyle name="강조색5 2" xfId="174" xr:uid="{00000000-0005-0000-0000-0000A6000000}"/>
    <cellStyle name="강조색5 2 2" xfId="175" xr:uid="{00000000-0005-0000-0000-0000A7000000}"/>
    <cellStyle name="강조색5 3" xfId="176" xr:uid="{00000000-0005-0000-0000-0000A8000000}"/>
    <cellStyle name="강조색6 2" xfId="177" xr:uid="{00000000-0005-0000-0000-0000A9000000}"/>
    <cellStyle name="강조색6 2 2" xfId="178" xr:uid="{00000000-0005-0000-0000-0000AA000000}"/>
    <cellStyle name="강조색6 3" xfId="179" xr:uid="{00000000-0005-0000-0000-0000AB000000}"/>
    <cellStyle name="경고문 2" xfId="180" xr:uid="{00000000-0005-0000-0000-0000AC000000}"/>
    <cellStyle name="경고문 2 2" xfId="181" xr:uid="{00000000-0005-0000-0000-0000AD000000}"/>
    <cellStyle name="경고문 3" xfId="182" xr:uid="{00000000-0005-0000-0000-0000AE000000}"/>
    <cellStyle name="계산 2" xfId="183" xr:uid="{00000000-0005-0000-0000-0000AF000000}"/>
    <cellStyle name="계산 2 2" xfId="184" xr:uid="{00000000-0005-0000-0000-0000B0000000}"/>
    <cellStyle name="계산 3" xfId="185" xr:uid="{00000000-0005-0000-0000-0000B1000000}"/>
    <cellStyle name="고정소숫점" xfId="186" xr:uid="{00000000-0005-0000-0000-0000B2000000}"/>
    <cellStyle name="고정출력1" xfId="187" xr:uid="{00000000-0005-0000-0000-0000B3000000}"/>
    <cellStyle name="고정출력2" xfId="188" xr:uid="{00000000-0005-0000-0000-0000B4000000}"/>
    <cellStyle name="나쁨 2" xfId="189" xr:uid="{00000000-0005-0000-0000-0000B5000000}"/>
    <cellStyle name="나쁨 2 2" xfId="190" xr:uid="{00000000-0005-0000-0000-0000B6000000}"/>
    <cellStyle name="나쁨 3" xfId="191" xr:uid="{00000000-0005-0000-0000-0000B7000000}"/>
    <cellStyle name="날짜" xfId="192" xr:uid="{00000000-0005-0000-0000-0000B8000000}"/>
    <cellStyle name="달러" xfId="193" xr:uid="{00000000-0005-0000-0000-0000B9000000}"/>
    <cellStyle name="뒤에 오는 하이퍼링크_Book1" xfId="194" xr:uid="{00000000-0005-0000-0000-0000BA000000}"/>
    <cellStyle name="똿뗦먛귟 [0.00]_PRODUCT DETAIL Q1" xfId="195" xr:uid="{00000000-0005-0000-0000-0000BB000000}"/>
    <cellStyle name="똿뗦먛귟_PRODUCT DETAIL Q1" xfId="196" xr:uid="{00000000-0005-0000-0000-0000BC000000}"/>
    <cellStyle name="메모 2" xfId="197" xr:uid="{00000000-0005-0000-0000-0000BD000000}"/>
    <cellStyle name="메모 2 2" xfId="198" xr:uid="{00000000-0005-0000-0000-0000BE000000}"/>
    <cellStyle name="메모 3" xfId="199" xr:uid="{00000000-0005-0000-0000-0000BF000000}"/>
    <cellStyle name="메모 4" xfId="200" xr:uid="{00000000-0005-0000-0000-0000C0000000}"/>
    <cellStyle name="믅됞 [0.00]_PRODUCT DETAIL Q1" xfId="201" xr:uid="{00000000-0005-0000-0000-0000C1000000}"/>
    <cellStyle name="믅됞_PRODUCT DETAIL Q1" xfId="202" xr:uid="{00000000-0005-0000-0000-0000C2000000}"/>
    <cellStyle name="바탕글" xfId="203" xr:uid="{00000000-0005-0000-0000-0000C3000000}"/>
    <cellStyle name="백분율 2" xfId="204" xr:uid="{00000000-0005-0000-0000-0000C4000000}"/>
    <cellStyle name="보통 2" xfId="205" xr:uid="{00000000-0005-0000-0000-0000C5000000}"/>
    <cellStyle name="보통 2 2" xfId="206" xr:uid="{00000000-0005-0000-0000-0000C6000000}"/>
    <cellStyle name="보통 3" xfId="207" xr:uid="{00000000-0005-0000-0000-0000C7000000}"/>
    <cellStyle name="본문" xfId="208" xr:uid="{00000000-0005-0000-0000-0000C8000000}"/>
    <cellStyle name="부제목" xfId="209" xr:uid="{00000000-0005-0000-0000-0000C9000000}"/>
    <cellStyle name="뷭?_BOOKSHIP" xfId="210" xr:uid="{00000000-0005-0000-0000-0000CA000000}"/>
    <cellStyle name="설명 텍스트 2" xfId="211" xr:uid="{00000000-0005-0000-0000-0000CB000000}"/>
    <cellStyle name="설명 텍스트 2 2" xfId="212" xr:uid="{00000000-0005-0000-0000-0000CC000000}"/>
    <cellStyle name="설명 텍스트 3" xfId="213" xr:uid="{00000000-0005-0000-0000-0000CD000000}"/>
    <cellStyle name="셀 확인 2" xfId="214" xr:uid="{00000000-0005-0000-0000-0000CE000000}"/>
    <cellStyle name="셀 확인 2 2" xfId="215" xr:uid="{00000000-0005-0000-0000-0000CF000000}"/>
    <cellStyle name="셀 확인 3" xfId="216" xr:uid="{00000000-0005-0000-0000-0000D0000000}"/>
    <cellStyle name="숫자(R)" xfId="217" xr:uid="{00000000-0005-0000-0000-0000D1000000}"/>
    <cellStyle name="쉼표 [0]" xfId="382" builtinId="6"/>
    <cellStyle name="쉼표 [0] 10" xfId="219" xr:uid="{00000000-0005-0000-0000-0000D2000000}"/>
    <cellStyle name="쉼표 [0] 10 3" xfId="389" xr:uid="{2827554D-9A02-48EF-BE58-CB7080EC692C}"/>
    <cellStyle name="쉼표 [0] 11" xfId="218" xr:uid="{00000000-0005-0000-0000-0000D3000000}"/>
    <cellStyle name="쉼표 [0] 12" xfId="383" xr:uid="{C0D41F66-9798-402C-875A-05F940A14416}"/>
    <cellStyle name="쉼표 [0] 12 2" xfId="388" xr:uid="{5C81770C-68C0-4972-BE68-B80D1DA8EABA}"/>
    <cellStyle name="쉼표 [0] 13" xfId="385" xr:uid="{2258CCA0-C872-4CC6-B6CA-8D2DC7287524}"/>
    <cellStyle name="쉼표 [0] 13 2" xfId="387" xr:uid="{D228432C-0AE3-4D86-940E-240995CD0064}"/>
    <cellStyle name="쉼표 [0] 2" xfId="1" xr:uid="{00000000-0005-0000-0000-0000D4000000}"/>
    <cellStyle name="쉼표 [0] 2 2" xfId="221" xr:uid="{00000000-0005-0000-0000-0000D5000000}"/>
    <cellStyle name="쉼표 [0] 2 3" xfId="222" xr:uid="{00000000-0005-0000-0000-0000D6000000}"/>
    <cellStyle name="쉼표 [0] 2 4" xfId="220" xr:uid="{00000000-0005-0000-0000-0000D7000000}"/>
    <cellStyle name="쉼표 [0] 28" xfId="223" xr:uid="{00000000-0005-0000-0000-0000D8000000}"/>
    <cellStyle name="쉼표 [0] 3" xfId="224" xr:uid="{00000000-0005-0000-0000-0000D9000000}"/>
    <cellStyle name="쉼표 [0] 4" xfId="225" xr:uid="{00000000-0005-0000-0000-0000DA000000}"/>
    <cellStyle name="쉼표 [0] 5" xfId="226" xr:uid="{00000000-0005-0000-0000-0000DB000000}"/>
    <cellStyle name="쉼표 [0] 51" xfId="227" xr:uid="{00000000-0005-0000-0000-0000DC000000}"/>
    <cellStyle name="쉼표 [0] 6" xfId="228" xr:uid="{00000000-0005-0000-0000-0000DD000000}"/>
    <cellStyle name="쉼표 [0] 7" xfId="229" xr:uid="{00000000-0005-0000-0000-0000DE000000}"/>
    <cellStyle name="쉼표 [0] 75" xfId="230" xr:uid="{00000000-0005-0000-0000-0000DF000000}"/>
    <cellStyle name="쉼표 [0] 76" xfId="231" xr:uid="{00000000-0005-0000-0000-0000E0000000}"/>
    <cellStyle name="쉼표 [0] 78" xfId="232" xr:uid="{00000000-0005-0000-0000-0000E1000000}"/>
    <cellStyle name="쉼표 [0] 79" xfId="233" xr:uid="{00000000-0005-0000-0000-0000E2000000}"/>
    <cellStyle name="쉼표 [0] 8" xfId="234" xr:uid="{00000000-0005-0000-0000-0000E3000000}"/>
    <cellStyle name="쉼표 [0] 80" xfId="235" xr:uid="{00000000-0005-0000-0000-0000E4000000}"/>
    <cellStyle name="쉼표 [0] 81" xfId="236" xr:uid="{00000000-0005-0000-0000-0000E5000000}"/>
    <cellStyle name="쉼표 [0] 82" xfId="237" xr:uid="{00000000-0005-0000-0000-0000E6000000}"/>
    <cellStyle name="쉼표 [0] 84" xfId="238" xr:uid="{00000000-0005-0000-0000-0000E7000000}"/>
    <cellStyle name="쉼표 [0] 85" xfId="239" xr:uid="{00000000-0005-0000-0000-0000E8000000}"/>
    <cellStyle name="쉼표 [0] 9" xfId="240" xr:uid="{00000000-0005-0000-0000-0000E9000000}"/>
    <cellStyle name="쉼표 [0]_08-전기가스 2" xfId="384" xr:uid="{75D3552A-8A1B-4906-B795-68EC68166820}"/>
    <cellStyle name="쉼표 [0]_08-전기가스수도 5" xfId="390" xr:uid="{037AA8BD-312A-444D-8520-4B94770253C4}"/>
    <cellStyle name="스타일 1" xfId="241" xr:uid="{00000000-0005-0000-0000-0000EA000000}"/>
    <cellStyle name="스타일 1 2" xfId="242" xr:uid="{00000000-0005-0000-0000-0000EB000000}"/>
    <cellStyle name="연결된 셀 2" xfId="243" xr:uid="{00000000-0005-0000-0000-0000EC000000}"/>
    <cellStyle name="연결된 셀 2 2" xfId="244" xr:uid="{00000000-0005-0000-0000-0000ED000000}"/>
    <cellStyle name="연결된 셀 3" xfId="245" xr:uid="{00000000-0005-0000-0000-0000EE000000}"/>
    <cellStyle name="요약 2" xfId="246" xr:uid="{00000000-0005-0000-0000-0000EF000000}"/>
    <cellStyle name="요약 2 2" xfId="247" xr:uid="{00000000-0005-0000-0000-0000F0000000}"/>
    <cellStyle name="요약 3" xfId="248" xr:uid="{00000000-0005-0000-0000-0000F1000000}"/>
    <cellStyle name="입력 2" xfId="249" xr:uid="{00000000-0005-0000-0000-0000F2000000}"/>
    <cellStyle name="입력 2 2" xfId="250" xr:uid="{00000000-0005-0000-0000-0000F3000000}"/>
    <cellStyle name="입력 3" xfId="251" xr:uid="{00000000-0005-0000-0000-0000F4000000}"/>
    <cellStyle name="자리수" xfId="252" xr:uid="{00000000-0005-0000-0000-0000F5000000}"/>
    <cellStyle name="자리수0" xfId="253" xr:uid="{00000000-0005-0000-0000-0000F6000000}"/>
    <cellStyle name="작은제목" xfId="254" xr:uid="{00000000-0005-0000-0000-0000F7000000}"/>
    <cellStyle name="제목 1 2" xfId="255" xr:uid="{00000000-0005-0000-0000-0000F8000000}"/>
    <cellStyle name="제목 1 2 2" xfId="256" xr:uid="{00000000-0005-0000-0000-0000F9000000}"/>
    <cellStyle name="제목 1 3" xfId="257" xr:uid="{00000000-0005-0000-0000-0000FA000000}"/>
    <cellStyle name="제목 2 2" xfId="258" xr:uid="{00000000-0005-0000-0000-0000FB000000}"/>
    <cellStyle name="제목 2 2 2" xfId="259" xr:uid="{00000000-0005-0000-0000-0000FC000000}"/>
    <cellStyle name="제목 2 3" xfId="260" xr:uid="{00000000-0005-0000-0000-0000FD000000}"/>
    <cellStyle name="제목 3 2" xfId="261" xr:uid="{00000000-0005-0000-0000-0000FE000000}"/>
    <cellStyle name="제목 3 2 2" xfId="262" xr:uid="{00000000-0005-0000-0000-0000FF000000}"/>
    <cellStyle name="제목 3 3" xfId="263" xr:uid="{00000000-0005-0000-0000-000000010000}"/>
    <cellStyle name="제목 4 2" xfId="264" xr:uid="{00000000-0005-0000-0000-000001010000}"/>
    <cellStyle name="제목 4 2 2" xfId="265" xr:uid="{00000000-0005-0000-0000-000002010000}"/>
    <cellStyle name="제목 4 3" xfId="266" xr:uid="{00000000-0005-0000-0000-000003010000}"/>
    <cellStyle name="제목 5" xfId="267" xr:uid="{00000000-0005-0000-0000-000004010000}"/>
    <cellStyle name="제목 5 2" xfId="268" xr:uid="{00000000-0005-0000-0000-000005010000}"/>
    <cellStyle name="제목 6" xfId="269" xr:uid="{00000000-0005-0000-0000-000006010000}"/>
    <cellStyle name="좋음 2" xfId="270" xr:uid="{00000000-0005-0000-0000-000007010000}"/>
    <cellStyle name="좋음 2 2" xfId="271" xr:uid="{00000000-0005-0000-0000-000008010000}"/>
    <cellStyle name="좋음 3" xfId="272" xr:uid="{00000000-0005-0000-0000-000009010000}"/>
    <cellStyle name="출력 2" xfId="273" xr:uid="{00000000-0005-0000-0000-00000A010000}"/>
    <cellStyle name="출력 2 2" xfId="274" xr:uid="{00000000-0005-0000-0000-00000B010000}"/>
    <cellStyle name="출력 3" xfId="275" xr:uid="{00000000-0005-0000-0000-00000C010000}"/>
    <cellStyle name="콤마 [0]" xfId="276" xr:uid="{00000000-0005-0000-0000-00000D010000}"/>
    <cellStyle name="콤마 [0]_해안선및도서" xfId="2" xr:uid="{00000000-0005-0000-0000-00000E010000}"/>
    <cellStyle name="콤마_  종  합  " xfId="277" xr:uid="{00000000-0005-0000-0000-00000F010000}"/>
    <cellStyle name="큰제목" xfId="278" xr:uid="{00000000-0005-0000-0000-000010010000}"/>
    <cellStyle name="큰제목 2" xfId="279" xr:uid="{00000000-0005-0000-0000-000011010000}"/>
    <cellStyle name="통화 [0] 2" xfId="280" xr:uid="{00000000-0005-0000-0000-000012010000}"/>
    <cellStyle name="퍼센트" xfId="281" xr:uid="{00000000-0005-0000-0000-000013010000}"/>
    <cellStyle name="표준" xfId="0" builtinId="0"/>
    <cellStyle name="표준 10" xfId="3" xr:uid="{00000000-0005-0000-0000-000015010000}"/>
    <cellStyle name="표준 10 2" xfId="282" xr:uid="{00000000-0005-0000-0000-000016010000}"/>
    <cellStyle name="표준 100" xfId="283" xr:uid="{00000000-0005-0000-0000-000017010000}"/>
    <cellStyle name="표준 101" xfId="284" xr:uid="{00000000-0005-0000-0000-000018010000}"/>
    <cellStyle name="표준 102" xfId="285" xr:uid="{00000000-0005-0000-0000-000019010000}"/>
    <cellStyle name="표준 103" xfId="286" xr:uid="{00000000-0005-0000-0000-00001A010000}"/>
    <cellStyle name="표준 109" xfId="287" xr:uid="{00000000-0005-0000-0000-00001B010000}"/>
    <cellStyle name="표준 11" xfId="288" xr:uid="{00000000-0005-0000-0000-00001C010000}"/>
    <cellStyle name="표준 11 2" xfId="289" xr:uid="{00000000-0005-0000-0000-00001D010000}"/>
    <cellStyle name="표준 110" xfId="290" xr:uid="{00000000-0005-0000-0000-00001E010000}"/>
    <cellStyle name="표준 111" xfId="291" xr:uid="{00000000-0005-0000-0000-00001F010000}"/>
    <cellStyle name="표준 12" xfId="292" xr:uid="{00000000-0005-0000-0000-000020010000}"/>
    <cellStyle name="표준 13" xfId="293" xr:uid="{00000000-0005-0000-0000-000021010000}"/>
    <cellStyle name="표준 14" xfId="294" xr:uid="{00000000-0005-0000-0000-000022010000}"/>
    <cellStyle name="표준 15" xfId="295" xr:uid="{00000000-0005-0000-0000-000023010000}"/>
    <cellStyle name="표준 16" xfId="296" xr:uid="{00000000-0005-0000-0000-000024010000}"/>
    <cellStyle name="표준 168" xfId="297" xr:uid="{00000000-0005-0000-0000-000025010000}"/>
    <cellStyle name="표준 169" xfId="298" xr:uid="{00000000-0005-0000-0000-000026010000}"/>
    <cellStyle name="표준 17" xfId="299" xr:uid="{00000000-0005-0000-0000-000027010000}"/>
    <cellStyle name="표준 170" xfId="300" xr:uid="{00000000-0005-0000-0000-000028010000}"/>
    <cellStyle name="표준 171" xfId="301" xr:uid="{00000000-0005-0000-0000-000029010000}"/>
    <cellStyle name="표준 172" xfId="302" xr:uid="{00000000-0005-0000-0000-00002A010000}"/>
    <cellStyle name="표준 173" xfId="303" xr:uid="{00000000-0005-0000-0000-00002B010000}"/>
    <cellStyle name="표준 175" xfId="304" xr:uid="{00000000-0005-0000-0000-00002C010000}"/>
    <cellStyle name="표준 176" xfId="305" xr:uid="{00000000-0005-0000-0000-00002D010000}"/>
    <cellStyle name="표준 177" xfId="306" xr:uid="{00000000-0005-0000-0000-00002E010000}"/>
    <cellStyle name="표준 178" xfId="307" xr:uid="{00000000-0005-0000-0000-00002F010000}"/>
    <cellStyle name="표준 179" xfId="308" xr:uid="{00000000-0005-0000-0000-000030010000}"/>
    <cellStyle name="표준 18" xfId="309" xr:uid="{00000000-0005-0000-0000-000031010000}"/>
    <cellStyle name="표준 180" xfId="310" xr:uid="{00000000-0005-0000-0000-000032010000}"/>
    <cellStyle name="표준 181" xfId="311" xr:uid="{00000000-0005-0000-0000-000033010000}"/>
    <cellStyle name="표준 182" xfId="312" xr:uid="{00000000-0005-0000-0000-000034010000}"/>
    <cellStyle name="표준 183" xfId="313" xr:uid="{00000000-0005-0000-0000-000035010000}"/>
    <cellStyle name="표준 19" xfId="314" xr:uid="{00000000-0005-0000-0000-000036010000}"/>
    <cellStyle name="표준 2" xfId="4" xr:uid="{00000000-0005-0000-0000-000037010000}"/>
    <cellStyle name="표준 2 2" xfId="315" xr:uid="{00000000-0005-0000-0000-000038010000}"/>
    <cellStyle name="표준 2 3" xfId="316" xr:uid="{00000000-0005-0000-0000-000039010000}"/>
    <cellStyle name="표준 2 4" xfId="317" xr:uid="{00000000-0005-0000-0000-00003A010000}"/>
    <cellStyle name="표준 2 5" xfId="318" xr:uid="{00000000-0005-0000-0000-00003B010000}"/>
    <cellStyle name="표준 2_(붙임2) 시정통계 활용도 의견조사표" xfId="319" xr:uid="{00000000-0005-0000-0000-00003C010000}"/>
    <cellStyle name="표준 20" xfId="320" xr:uid="{00000000-0005-0000-0000-00003D010000}"/>
    <cellStyle name="표준 21" xfId="321" xr:uid="{00000000-0005-0000-0000-00003E010000}"/>
    <cellStyle name="표준 22" xfId="322" xr:uid="{00000000-0005-0000-0000-00003F010000}"/>
    <cellStyle name="표준 23" xfId="323" xr:uid="{00000000-0005-0000-0000-000040010000}"/>
    <cellStyle name="표준 24" xfId="324" xr:uid="{00000000-0005-0000-0000-000041010000}"/>
    <cellStyle name="표준 25" xfId="325" xr:uid="{00000000-0005-0000-0000-000042010000}"/>
    <cellStyle name="표준 26" xfId="326" xr:uid="{00000000-0005-0000-0000-000043010000}"/>
    <cellStyle name="표준 27" xfId="327" xr:uid="{00000000-0005-0000-0000-000044010000}"/>
    <cellStyle name="표준 28" xfId="328" xr:uid="{00000000-0005-0000-0000-000045010000}"/>
    <cellStyle name="표준 29" xfId="329" xr:uid="{00000000-0005-0000-0000-000046010000}"/>
    <cellStyle name="표준 3" xfId="330" xr:uid="{00000000-0005-0000-0000-000047010000}"/>
    <cellStyle name="표준 3 2" xfId="331" xr:uid="{00000000-0005-0000-0000-000048010000}"/>
    <cellStyle name="표준 3 3" xfId="332" xr:uid="{00000000-0005-0000-0000-000049010000}"/>
    <cellStyle name="표준 3 4" xfId="333" xr:uid="{00000000-0005-0000-0000-00004A010000}"/>
    <cellStyle name="표준 30" xfId="334" xr:uid="{00000000-0005-0000-0000-00004B010000}"/>
    <cellStyle name="표준 31" xfId="335" xr:uid="{00000000-0005-0000-0000-00004C010000}"/>
    <cellStyle name="표준 32" xfId="336" xr:uid="{00000000-0005-0000-0000-00004D010000}"/>
    <cellStyle name="표준 33" xfId="337" xr:uid="{00000000-0005-0000-0000-00004E010000}"/>
    <cellStyle name="표준 34" xfId="338" xr:uid="{00000000-0005-0000-0000-00004F010000}"/>
    <cellStyle name="표준 35" xfId="339" xr:uid="{00000000-0005-0000-0000-000050010000}"/>
    <cellStyle name="표준 36" xfId="340" xr:uid="{00000000-0005-0000-0000-000051010000}"/>
    <cellStyle name="표준 37" xfId="341" xr:uid="{00000000-0005-0000-0000-000052010000}"/>
    <cellStyle name="표준 38" xfId="342" xr:uid="{00000000-0005-0000-0000-000053010000}"/>
    <cellStyle name="표준 39" xfId="343" xr:uid="{00000000-0005-0000-0000-000054010000}"/>
    <cellStyle name="표준 4" xfId="344" xr:uid="{00000000-0005-0000-0000-000055010000}"/>
    <cellStyle name="표준 40" xfId="345" xr:uid="{00000000-0005-0000-0000-000056010000}"/>
    <cellStyle name="표준 41" xfId="346" xr:uid="{00000000-0005-0000-0000-000057010000}"/>
    <cellStyle name="표준 42" xfId="347" xr:uid="{00000000-0005-0000-0000-000058010000}"/>
    <cellStyle name="표준 43" xfId="348" xr:uid="{00000000-0005-0000-0000-000059010000}"/>
    <cellStyle name="표준 44" xfId="349" xr:uid="{00000000-0005-0000-0000-00005A010000}"/>
    <cellStyle name="표준 45" xfId="350" xr:uid="{00000000-0005-0000-0000-00005B010000}"/>
    <cellStyle name="표준 46" xfId="351" xr:uid="{00000000-0005-0000-0000-00005C010000}"/>
    <cellStyle name="표준 46 2" xfId="381" xr:uid="{00000000-0005-0000-0000-00005D010000}"/>
    <cellStyle name="표준 47" xfId="352" xr:uid="{00000000-0005-0000-0000-00005E010000}"/>
    <cellStyle name="표준 48" xfId="353" xr:uid="{00000000-0005-0000-0000-00005F010000}"/>
    <cellStyle name="표준 49" xfId="386" xr:uid="{13A16299-6149-4EA0-9E01-11253CC66EDB}"/>
    <cellStyle name="표준 5" xfId="354" xr:uid="{00000000-0005-0000-0000-000060010000}"/>
    <cellStyle name="표준 6" xfId="355" xr:uid="{00000000-0005-0000-0000-000061010000}"/>
    <cellStyle name="표준 6 2" xfId="356" xr:uid="{00000000-0005-0000-0000-000062010000}"/>
    <cellStyle name="표준 6 3" xfId="357" xr:uid="{00000000-0005-0000-0000-000063010000}"/>
    <cellStyle name="표준 6 4" xfId="358" xr:uid="{00000000-0005-0000-0000-000064010000}"/>
    <cellStyle name="표준 6 5" xfId="359" xr:uid="{00000000-0005-0000-0000-000065010000}"/>
    <cellStyle name="표준 7" xfId="360" xr:uid="{00000000-0005-0000-0000-000066010000}"/>
    <cellStyle name="표준 79" xfId="361" xr:uid="{00000000-0005-0000-0000-000067010000}"/>
    <cellStyle name="표준 8" xfId="362" xr:uid="{00000000-0005-0000-0000-000068010000}"/>
    <cellStyle name="표준 80" xfId="363" xr:uid="{00000000-0005-0000-0000-000069010000}"/>
    <cellStyle name="표준 87" xfId="364" xr:uid="{00000000-0005-0000-0000-00006A010000}"/>
    <cellStyle name="표준 88" xfId="365" xr:uid="{00000000-0005-0000-0000-00006B010000}"/>
    <cellStyle name="표준 89" xfId="366" xr:uid="{00000000-0005-0000-0000-00006C010000}"/>
    <cellStyle name="표준 9" xfId="367" xr:uid="{00000000-0005-0000-0000-00006D010000}"/>
    <cellStyle name="표준 90" xfId="368" xr:uid="{00000000-0005-0000-0000-00006E010000}"/>
    <cellStyle name="표준 91" xfId="369" xr:uid="{00000000-0005-0000-0000-00006F010000}"/>
    <cellStyle name="표준 92" xfId="370" xr:uid="{00000000-0005-0000-0000-000070010000}"/>
    <cellStyle name="표준 94" xfId="371" xr:uid="{00000000-0005-0000-0000-000071010000}"/>
    <cellStyle name="표준 95" xfId="372" xr:uid="{00000000-0005-0000-0000-000072010000}"/>
    <cellStyle name="표준 96" xfId="373" xr:uid="{00000000-0005-0000-0000-000073010000}"/>
    <cellStyle name="표준 97" xfId="374" xr:uid="{00000000-0005-0000-0000-000074010000}"/>
    <cellStyle name="표준 98" xfId="375" xr:uid="{00000000-0005-0000-0000-000075010000}"/>
    <cellStyle name="표준 99" xfId="376" xr:uid="{00000000-0005-0000-0000-000076010000}"/>
    <cellStyle name="표준_08 전기가스수도" xfId="5" xr:uid="{00000000-0005-0000-0000-000077010000}"/>
    <cellStyle name="표준_08 전기가스수도(1)" xfId="6" xr:uid="{00000000-0005-0000-0000-000078010000}"/>
    <cellStyle name="표준_표준화 서식(1)" xfId="7" xr:uid="{00000000-0005-0000-0000-000079010000}"/>
    <cellStyle name="하이퍼링크 2" xfId="377" xr:uid="{00000000-0005-0000-0000-00007A010000}"/>
    <cellStyle name="합산" xfId="378" xr:uid="{00000000-0005-0000-0000-00007B010000}"/>
    <cellStyle name="화폐기호" xfId="379" xr:uid="{00000000-0005-0000-0000-00007C010000}"/>
    <cellStyle name="화폐기호0" xfId="380" xr:uid="{00000000-0005-0000-0000-00007D01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45"/>
  <sheetViews>
    <sheetView tabSelected="1" view="pageBreakPreview" zoomScale="98" zoomScaleNormal="100" zoomScaleSheetLayoutView="98" workbookViewId="0">
      <selection activeCell="D12" sqref="D12"/>
    </sheetView>
  </sheetViews>
  <sheetFormatPr defaultColWidth="8.88671875" defaultRowHeight="13.5"/>
  <cols>
    <col min="1" max="1" width="8.77734375" style="4" customWidth="1"/>
    <col min="2" max="9" width="12.88671875" style="4" customWidth="1"/>
    <col min="10" max="16384" width="8.88671875" style="4"/>
  </cols>
  <sheetData>
    <row r="1" spans="1:10" s="8" customFormat="1" ht="24.95" customHeight="1">
      <c r="A1" s="194" t="s">
        <v>147</v>
      </c>
      <c r="B1" s="194"/>
      <c r="C1" s="194"/>
      <c r="D1" s="194"/>
      <c r="E1" s="194"/>
      <c r="F1" s="194"/>
      <c r="G1" s="194"/>
      <c r="H1" s="194"/>
      <c r="I1" s="194"/>
      <c r="J1" s="7"/>
    </row>
    <row r="2" spans="1:10" s="9" customFormat="1" ht="15" customHeight="1">
      <c r="A2" s="195" t="s">
        <v>0</v>
      </c>
      <c r="B2" s="195"/>
      <c r="C2" s="195"/>
      <c r="D2" s="195"/>
      <c r="E2" s="196"/>
      <c r="G2" s="12"/>
      <c r="H2" s="17"/>
      <c r="I2" s="21" t="s">
        <v>1</v>
      </c>
      <c r="J2" s="10"/>
    </row>
    <row r="3" spans="1:10" ht="20.100000000000001" customHeight="1">
      <c r="A3" s="190" t="s">
        <v>149</v>
      </c>
      <c r="B3" s="188" t="s">
        <v>78</v>
      </c>
      <c r="C3" s="11"/>
      <c r="D3" s="188" t="s">
        <v>48</v>
      </c>
      <c r="E3" s="11"/>
      <c r="F3" s="198" t="s">
        <v>80</v>
      </c>
      <c r="G3" s="11"/>
      <c r="H3" s="198" t="s">
        <v>125</v>
      </c>
      <c r="I3" s="11"/>
    </row>
    <row r="4" spans="1:10" ht="35.25" customHeight="1">
      <c r="A4" s="197"/>
      <c r="B4" s="191"/>
      <c r="C4" s="15" t="s">
        <v>79</v>
      </c>
      <c r="D4" s="191"/>
      <c r="E4" s="15" t="s">
        <v>79</v>
      </c>
      <c r="F4" s="191"/>
      <c r="G4" s="15" t="s">
        <v>79</v>
      </c>
      <c r="H4" s="191"/>
      <c r="I4" s="15" t="s">
        <v>79</v>
      </c>
    </row>
    <row r="5" spans="1:10" ht="25.5" customHeight="1">
      <c r="A5" s="36">
        <v>2018</v>
      </c>
      <c r="B5" s="30">
        <v>737777</v>
      </c>
      <c r="C5" s="30">
        <v>100</v>
      </c>
      <c r="D5" s="30">
        <v>88459</v>
      </c>
      <c r="E5" s="31">
        <v>11.989937338789364</v>
      </c>
      <c r="F5" s="30">
        <v>59660</v>
      </c>
      <c r="G5" s="31">
        <v>8.0864543080090598</v>
      </c>
      <c r="H5" s="30">
        <v>422536</v>
      </c>
      <c r="I5" s="31">
        <v>57.271506159720353</v>
      </c>
    </row>
    <row r="6" spans="1:10" ht="25.5" customHeight="1">
      <c r="A6" s="36">
        <v>2019</v>
      </c>
      <c r="B6" s="30">
        <v>734310</v>
      </c>
      <c r="C6" s="39">
        <v>100</v>
      </c>
      <c r="D6" s="30">
        <v>87194</v>
      </c>
      <c r="E6" s="33">
        <v>11.87427653171004</v>
      </c>
      <c r="F6" s="30">
        <v>58813</v>
      </c>
      <c r="G6" s="33">
        <v>8.0092876305647476</v>
      </c>
      <c r="H6" s="30">
        <v>411569</v>
      </c>
      <c r="I6" s="33">
        <v>56.04839917745911</v>
      </c>
    </row>
    <row r="7" spans="1:10" ht="25.5" customHeight="1">
      <c r="A7" s="36">
        <v>2020</v>
      </c>
      <c r="B7" s="30">
        <v>718583</v>
      </c>
      <c r="C7" s="30">
        <v>100</v>
      </c>
      <c r="D7" s="30">
        <v>91082</v>
      </c>
      <c r="E7" s="31">
        <v>12.675223321453471</v>
      </c>
      <c r="F7" s="30">
        <v>59737</v>
      </c>
      <c r="G7" s="33">
        <v>8.313166328733077</v>
      </c>
      <c r="H7" s="30">
        <v>393288</v>
      </c>
      <c r="I7" s="31">
        <v>54.731047074589853</v>
      </c>
    </row>
    <row r="8" spans="1:10" ht="25.5" customHeight="1">
      <c r="A8" s="36">
        <v>2021</v>
      </c>
      <c r="B8" s="30">
        <v>743367</v>
      </c>
      <c r="C8" s="30">
        <v>99.999999999999986</v>
      </c>
      <c r="D8" s="30">
        <v>95028</v>
      </c>
      <c r="E8" s="31">
        <v>12.783456892759565</v>
      </c>
      <c r="F8" s="30">
        <v>66755</v>
      </c>
      <c r="G8" s="33">
        <v>8.9800865521337379</v>
      </c>
      <c r="H8" s="30">
        <v>398811</v>
      </c>
      <c r="I8" s="31">
        <v>53.649274180855485</v>
      </c>
    </row>
    <row r="9" spans="1:10" ht="25.5" customHeight="1">
      <c r="A9" s="36">
        <v>2022</v>
      </c>
      <c r="B9" s="30">
        <v>759360</v>
      </c>
      <c r="C9" s="30">
        <v>100.35935139650111</v>
      </c>
      <c r="D9" s="30">
        <v>96349</v>
      </c>
      <c r="E9" s="31">
        <v>12.688184787189211</v>
      </c>
      <c r="F9" s="30">
        <v>70670</v>
      </c>
      <c r="G9" s="33">
        <v>9.3065212810788029</v>
      </c>
      <c r="H9" s="30">
        <v>413605</v>
      </c>
      <c r="I9" s="31">
        <v>54.467577960387693</v>
      </c>
    </row>
    <row r="10" spans="1:10" ht="25.5" customHeight="1">
      <c r="A10" s="37">
        <v>2023</v>
      </c>
      <c r="B10" s="34">
        <v>756641</v>
      </c>
      <c r="C10" s="34">
        <v>100</v>
      </c>
      <c r="D10" s="34">
        <v>96692</v>
      </c>
      <c r="E10" s="35">
        <v>12.779111890579548</v>
      </c>
      <c r="F10" s="34">
        <v>71745</v>
      </c>
      <c r="G10" s="40">
        <v>9.4820396991439786</v>
      </c>
      <c r="H10" s="34">
        <v>409301</v>
      </c>
      <c r="I10" s="35">
        <v>54.094478094631405</v>
      </c>
    </row>
    <row r="11" spans="1:10" ht="25.5" customHeight="1">
      <c r="A11" s="179" t="s">
        <v>184</v>
      </c>
      <c r="B11" s="34">
        <v>87290</v>
      </c>
      <c r="C11" s="180">
        <v>11.536514674726853</v>
      </c>
      <c r="D11" s="181">
        <v>9555</v>
      </c>
      <c r="E11" s="35">
        <v>10.946271050521252</v>
      </c>
      <c r="F11" s="182">
        <v>8403</v>
      </c>
      <c r="G11" s="35">
        <v>9.6265322488257539</v>
      </c>
      <c r="H11" s="182">
        <v>54100</v>
      </c>
      <c r="I11" s="35">
        <v>61.977316989345852</v>
      </c>
    </row>
    <row r="12" spans="1:10" ht="25.5" customHeight="1">
      <c r="A12" s="179" t="s">
        <v>185</v>
      </c>
      <c r="B12" s="34">
        <v>81761</v>
      </c>
      <c r="C12" s="180">
        <v>10.805785042047681</v>
      </c>
      <c r="D12" s="181">
        <v>9179</v>
      </c>
      <c r="E12" s="35">
        <v>11.226623940509533</v>
      </c>
      <c r="F12" s="182">
        <v>7767</v>
      </c>
      <c r="G12" s="35">
        <v>9.4996391922799379</v>
      </c>
      <c r="H12" s="182">
        <v>50316</v>
      </c>
      <c r="I12" s="35">
        <v>61.540343195411019</v>
      </c>
    </row>
    <row r="13" spans="1:10" ht="25.5" customHeight="1">
      <c r="A13" s="179" t="s">
        <v>186</v>
      </c>
      <c r="B13" s="34">
        <v>63037</v>
      </c>
      <c r="C13" s="180">
        <v>8.3311636562121283</v>
      </c>
      <c r="D13" s="181">
        <v>7225</v>
      </c>
      <c r="E13" s="35">
        <v>11.461522597839364</v>
      </c>
      <c r="F13" s="182">
        <v>5889</v>
      </c>
      <c r="G13" s="35">
        <v>9.3421323984326659</v>
      </c>
      <c r="H13" s="182">
        <v>36516</v>
      </c>
      <c r="I13" s="35">
        <v>57.927883623903419</v>
      </c>
    </row>
    <row r="14" spans="1:10" ht="25.5" customHeight="1">
      <c r="A14" s="179" t="s">
        <v>187</v>
      </c>
      <c r="B14" s="34">
        <v>56952</v>
      </c>
      <c r="C14" s="180">
        <v>7.5269513547375837</v>
      </c>
      <c r="D14" s="181">
        <v>7344</v>
      </c>
      <c r="E14" s="35">
        <v>12.895069532237674</v>
      </c>
      <c r="F14" s="182">
        <v>5107</v>
      </c>
      <c r="G14" s="35">
        <v>8.9672004495013358</v>
      </c>
      <c r="H14" s="182">
        <v>31102</v>
      </c>
      <c r="I14" s="35">
        <v>54.610900407360589</v>
      </c>
    </row>
    <row r="15" spans="1:10" ht="25.5" customHeight="1">
      <c r="A15" s="179" t="s">
        <v>188</v>
      </c>
      <c r="B15" s="34">
        <v>52466</v>
      </c>
      <c r="C15" s="180">
        <v>6.934067807586425</v>
      </c>
      <c r="D15" s="181">
        <v>6993</v>
      </c>
      <c r="E15" s="35">
        <v>13.328631875881522</v>
      </c>
      <c r="F15" s="182">
        <v>4623</v>
      </c>
      <c r="G15" s="35">
        <v>8.811420729615369</v>
      </c>
      <c r="H15" s="182">
        <v>27825</v>
      </c>
      <c r="I15" s="35">
        <v>53.034346052681734</v>
      </c>
    </row>
    <row r="16" spans="1:10" ht="25.5" customHeight="1">
      <c r="A16" s="179" t="s">
        <v>189</v>
      </c>
      <c r="B16" s="34">
        <v>52140</v>
      </c>
      <c r="C16" s="180">
        <v>6.8909826456668348</v>
      </c>
      <c r="D16" s="181">
        <v>6966</v>
      </c>
      <c r="E16" s="35">
        <v>13.36018411967779</v>
      </c>
      <c r="F16" s="182">
        <v>4930</v>
      </c>
      <c r="G16" s="35">
        <v>9.4553126198695825</v>
      </c>
      <c r="H16" s="182">
        <v>26032</v>
      </c>
      <c r="I16" s="35">
        <v>49.927119294207898</v>
      </c>
    </row>
    <row r="17" spans="1:9" ht="25.5" customHeight="1">
      <c r="A17" s="179" t="s">
        <v>190</v>
      </c>
      <c r="B17" s="34">
        <v>55899</v>
      </c>
      <c r="C17" s="180">
        <v>7.3877836384758417</v>
      </c>
      <c r="D17" s="181">
        <v>7797</v>
      </c>
      <c r="E17" s="35">
        <v>13.94837116943058</v>
      </c>
      <c r="F17" s="182">
        <v>5705</v>
      </c>
      <c r="G17" s="35">
        <v>10.205907082416502</v>
      </c>
      <c r="H17" s="182">
        <v>27388</v>
      </c>
      <c r="I17" s="35">
        <v>48.995509758671894</v>
      </c>
    </row>
    <row r="18" spans="1:9" ht="25.5" customHeight="1">
      <c r="A18" s="179" t="s">
        <v>191</v>
      </c>
      <c r="B18" s="34">
        <v>64337</v>
      </c>
      <c r="C18" s="180">
        <v>8.5029756515969925</v>
      </c>
      <c r="D18" s="181">
        <v>9754</v>
      </c>
      <c r="E18" s="35">
        <v>15.160793944386588</v>
      </c>
      <c r="F18" s="182">
        <v>6253</v>
      </c>
      <c r="G18" s="35">
        <v>9.7191351788240059</v>
      </c>
      <c r="H18" s="182">
        <v>30529</v>
      </c>
      <c r="I18" s="35">
        <v>47.45169964406174</v>
      </c>
    </row>
    <row r="19" spans="1:9" ht="25.5" customHeight="1">
      <c r="A19" s="179" t="s">
        <v>192</v>
      </c>
      <c r="B19" s="34">
        <v>58798</v>
      </c>
      <c r="C19" s="180">
        <v>7.7709243881840928</v>
      </c>
      <c r="D19" s="181">
        <v>8476</v>
      </c>
      <c r="E19" s="35">
        <v>14.415456308037689</v>
      </c>
      <c r="F19" s="182">
        <v>5524</v>
      </c>
      <c r="G19" s="35">
        <v>9.3948773767815226</v>
      </c>
      <c r="H19" s="182">
        <v>26653</v>
      </c>
      <c r="I19" s="35">
        <v>45.329773121534743</v>
      </c>
    </row>
    <row r="20" spans="1:9" ht="25.5" customHeight="1">
      <c r="A20" s="179" t="s">
        <v>193</v>
      </c>
      <c r="B20" s="34">
        <v>51930</v>
      </c>
      <c r="C20" s="180">
        <v>6.8632284002585111</v>
      </c>
      <c r="D20" s="181">
        <v>7316</v>
      </c>
      <c r="E20" s="35">
        <v>14.088195647987675</v>
      </c>
      <c r="F20" s="182">
        <v>4360</v>
      </c>
      <c r="G20" s="35">
        <v>8.395917581359523</v>
      </c>
      <c r="H20" s="182">
        <v>25167</v>
      </c>
      <c r="I20" s="35">
        <v>48.463316002310805</v>
      </c>
    </row>
    <row r="21" spans="1:9" ht="25.5" customHeight="1">
      <c r="A21" s="179" t="s">
        <v>194</v>
      </c>
      <c r="B21" s="34">
        <v>60299</v>
      </c>
      <c r="C21" s="180">
        <v>7.9693011613169258</v>
      </c>
      <c r="D21" s="181">
        <v>7718</v>
      </c>
      <c r="E21" s="35">
        <v>12.799548914575698</v>
      </c>
      <c r="F21" s="182">
        <v>5686</v>
      </c>
      <c r="G21" s="35">
        <v>9.4296754506708247</v>
      </c>
      <c r="H21" s="182">
        <v>31705</v>
      </c>
      <c r="I21" s="35">
        <v>52.579644770228363</v>
      </c>
    </row>
    <row r="22" spans="1:9" ht="25.5" customHeight="1">
      <c r="A22" s="179" t="s">
        <v>195</v>
      </c>
      <c r="B22" s="34">
        <v>71732</v>
      </c>
      <c r="C22" s="180">
        <v>9.4803215791901305</v>
      </c>
      <c r="D22" s="181">
        <v>8369</v>
      </c>
      <c r="E22" s="35">
        <v>11.66703842078849</v>
      </c>
      <c r="F22" s="182">
        <v>7498</v>
      </c>
      <c r="G22" s="35">
        <v>10.452796520381421</v>
      </c>
      <c r="H22" s="182">
        <v>41968</v>
      </c>
      <c r="I22" s="35">
        <v>58.506663692633687</v>
      </c>
    </row>
    <row r="23" spans="1:9" ht="15" customHeight="1">
      <c r="A23" s="18"/>
      <c r="B23" s="14"/>
      <c r="C23" s="14"/>
      <c r="D23" s="14"/>
      <c r="E23" s="14"/>
      <c r="F23" s="14"/>
      <c r="G23" s="24"/>
      <c r="H23" s="14"/>
      <c r="I23" s="19"/>
    </row>
    <row r="24" spans="1:9" ht="20.100000000000001" customHeight="1">
      <c r="A24" s="190" t="s">
        <v>148</v>
      </c>
      <c r="B24" s="189" t="s">
        <v>81</v>
      </c>
      <c r="C24" s="188"/>
      <c r="D24" s="192"/>
      <c r="E24" s="192"/>
      <c r="F24" s="192"/>
      <c r="G24" s="192"/>
      <c r="H24" s="192"/>
      <c r="I24" s="193"/>
    </row>
    <row r="25" spans="1:9" ht="15.95" customHeight="1">
      <c r="A25" s="190"/>
      <c r="B25" s="191"/>
      <c r="C25" s="189"/>
      <c r="D25" s="188" t="s">
        <v>69</v>
      </c>
      <c r="E25" s="58"/>
      <c r="F25" s="188" t="s">
        <v>82</v>
      </c>
      <c r="G25" s="58"/>
      <c r="H25" s="188" t="s">
        <v>83</v>
      </c>
      <c r="I25" s="58"/>
    </row>
    <row r="26" spans="1:9" ht="26.25" customHeight="1">
      <c r="A26" s="190"/>
      <c r="B26" s="57"/>
      <c r="C26" s="29" t="s">
        <v>79</v>
      </c>
      <c r="D26" s="189"/>
      <c r="E26" s="29" t="s">
        <v>79</v>
      </c>
      <c r="F26" s="189"/>
      <c r="G26" s="29" t="s">
        <v>79</v>
      </c>
      <c r="H26" s="189"/>
      <c r="I26" s="29" t="s">
        <v>79</v>
      </c>
    </row>
    <row r="27" spans="1:9" ht="25.5" customHeight="1">
      <c r="A27" s="36">
        <v>2018</v>
      </c>
      <c r="B27" s="30">
        <v>167122</v>
      </c>
      <c r="C27" s="31">
        <v>22.652102193481227</v>
      </c>
      <c r="D27" s="32">
        <v>65700</v>
      </c>
      <c r="E27" s="31">
        <v>8.9051298698658279</v>
      </c>
      <c r="F27" s="32">
        <v>2163</v>
      </c>
      <c r="G27" s="31">
        <v>0.29317801991658726</v>
      </c>
      <c r="H27" s="32">
        <v>99259</v>
      </c>
      <c r="I27" s="31">
        <v>13.453794303698812</v>
      </c>
    </row>
    <row r="28" spans="1:9" ht="25.5" customHeight="1">
      <c r="A28" s="36">
        <v>2019</v>
      </c>
      <c r="B28" s="30">
        <v>176734</v>
      </c>
      <c r="C28" s="33">
        <v>24.068036660266102</v>
      </c>
      <c r="D28" s="30">
        <v>71335</v>
      </c>
      <c r="E28" s="33">
        <v>9.7145619697403003</v>
      </c>
      <c r="F28" s="30">
        <v>2260</v>
      </c>
      <c r="G28" s="33">
        <v>0.30777192194032493</v>
      </c>
      <c r="H28" s="30">
        <v>103139</v>
      </c>
      <c r="I28" s="33">
        <v>14.045702768585475</v>
      </c>
    </row>
    <row r="29" spans="1:9" ht="25.5" customHeight="1">
      <c r="A29" s="36">
        <v>2020</v>
      </c>
      <c r="B29" s="30">
        <v>174476</v>
      </c>
      <c r="C29" s="31">
        <v>24.280563275223599</v>
      </c>
      <c r="D29" s="30">
        <v>73850</v>
      </c>
      <c r="E29" s="31">
        <v>10.277170486916612</v>
      </c>
      <c r="F29" s="30">
        <v>2215</v>
      </c>
      <c r="G29" s="31">
        <v>0.30824553322302362</v>
      </c>
      <c r="H29" s="30">
        <v>98411</v>
      </c>
      <c r="I29" s="31">
        <v>13.695147255083965</v>
      </c>
    </row>
    <row r="30" spans="1:9" ht="25.5" customHeight="1">
      <c r="A30" s="36">
        <v>2021</v>
      </c>
      <c r="B30" s="30">
        <v>182773</v>
      </c>
      <c r="C30" s="31">
        <v>24.58718237425121</v>
      </c>
      <c r="D30" s="30">
        <v>84402</v>
      </c>
      <c r="E30" s="31">
        <v>11.354014907844981</v>
      </c>
      <c r="F30" s="30">
        <v>2290</v>
      </c>
      <c r="G30" s="31">
        <v>0.30805779648545067</v>
      </c>
      <c r="H30" s="30">
        <v>96081</v>
      </c>
      <c r="I30" s="31">
        <v>12.925109669920779</v>
      </c>
    </row>
    <row r="31" spans="1:9" ht="25.5" customHeight="1">
      <c r="A31" s="36">
        <v>2022</v>
      </c>
      <c r="B31" s="30">
        <v>178736</v>
      </c>
      <c r="C31" s="31">
        <v>23.537715971344291</v>
      </c>
      <c r="D31" s="30">
        <v>84939</v>
      </c>
      <c r="E31" s="31">
        <v>11.185603666245258</v>
      </c>
      <c r="F31" s="30">
        <v>2389</v>
      </c>
      <c r="G31" s="31">
        <v>0.31460703750526758</v>
      </c>
      <c r="H31" s="30">
        <v>91408</v>
      </c>
      <c r="I31" s="31">
        <v>12.037505267593763</v>
      </c>
    </row>
    <row r="32" spans="1:9" ht="25.5" customHeight="1">
      <c r="A32" s="37">
        <v>2023</v>
      </c>
      <c r="B32" s="34">
        <v>178903</v>
      </c>
      <c r="C32" s="35">
        <v>23.64437031564507</v>
      </c>
      <c r="D32" s="34">
        <v>85658</v>
      </c>
      <c r="E32" s="35">
        <v>11.320824538982158</v>
      </c>
      <c r="F32" s="34">
        <v>2472</v>
      </c>
      <c r="G32" s="35">
        <v>0.32670711737799035</v>
      </c>
      <c r="H32" s="34">
        <v>90773</v>
      </c>
      <c r="I32" s="35">
        <v>11.996838659284919</v>
      </c>
    </row>
    <row r="33" spans="1:9" ht="25.5" customHeight="1">
      <c r="A33" s="179" t="s">
        <v>184</v>
      </c>
      <c r="B33" s="34">
        <v>15232</v>
      </c>
      <c r="C33" s="35">
        <v>17.449879711307137</v>
      </c>
      <c r="D33" s="182">
        <v>7418</v>
      </c>
      <c r="E33" s="35">
        <v>8.4981097491121549</v>
      </c>
      <c r="F33" s="182">
        <v>181</v>
      </c>
      <c r="G33" s="35">
        <v>0.20735479436361551</v>
      </c>
      <c r="H33" s="182">
        <v>7633</v>
      </c>
      <c r="I33" s="35">
        <v>8.7444151678313666</v>
      </c>
    </row>
    <row r="34" spans="1:9" ht="25.5" customHeight="1">
      <c r="A34" s="179" t="s">
        <v>185</v>
      </c>
      <c r="B34" s="34">
        <v>14499</v>
      </c>
      <c r="C34" s="35">
        <v>17.733393671799512</v>
      </c>
      <c r="D34" s="182">
        <v>7319</v>
      </c>
      <c r="E34" s="35">
        <v>8.9517006885923607</v>
      </c>
      <c r="F34" s="182">
        <v>181</v>
      </c>
      <c r="G34" s="35">
        <v>0.22137694010591846</v>
      </c>
      <c r="H34" s="182">
        <v>6999</v>
      </c>
      <c r="I34" s="35">
        <v>8.5603160431012331</v>
      </c>
    </row>
    <row r="35" spans="1:9" ht="25.5" customHeight="1">
      <c r="A35" s="179" t="s">
        <v>186</v>
      </c>
      <c r="B35" s="34">
        <v>13407</v>
      </c>
      <c r="C35" s="35">
        <v>21.268461379824547</v>
      </c>
      <c r="D35" s="182">
        <v>6171</v>
      </c>
      <c r="E35" s="35">
        <v>9.789488712978093</v>
      </c>
      <c r="F35" s="182">
        <v>213</v>
      </c>
      <c r="G35" s="35">
        <v>0.33789679077367263</v>
      </c>
      <c r="H35" s="182">
        <v>7023</v>
      </c>
      <c r="I35" s="35">
        <v>11.141075876072783</v>
      </c>
    </row>
    <row r="36" spans="1:9" ht="25.5" customHeight="1">
      <c r="A36" s="179" t="s">
        <v>187</v>
      </c>
      <c r="B36" s="34">
        <v>13399</v>
      </c>
      <c r="C36" s="35">
        <v>23.526829610900407</v>
      </c>
      <c r="D36" s="182">
        <v>5859</v>
      </c>
      <c r="E36" s="35">
        <v>10.287610619469026</v>
      </c>
      <c r="F36" s="182">
        <v>232</v>
      </c>
      <c r="G36" s="35">
        <v>0.40736058435173483</v>
      </c>
      <c r="H36" s="182">
        <v>7308</v>
      </c>
      <c r="I36" s="35">
        <v>12.831858407079647</v>
      </c>
    </row>
    <row r="37" spans="1:9" ht="25.5" customHeight="1">
      <c r="A37" s="179" t="s">
        <v>188</v>
      </c>
      <c r="B37" s="34">
        <v>13025</v>
      </c>
      <c r="C37" s="35">
        <v>24.825601341821372</v>
      </c>
      <c r="D37" s="182">
        <v>5520</v>
      </c>
      <c r="E37" s="35">
        <v>10.521099378645218</v>
      </c>
      <c r="F37" s="182">
        <v>188</v>
      </c>
      <c r="G37" s="35">
        <v>0.35832729767849658</v>
      </c>
      <c r="H37" s="182">
        <v>7317</v>
      </c>
      <c r="I37" s="35">
        <v>13.946174665497654</v>
      </c>
    </row>
    <row r="38" spans="1:9" ht="25.5" customHeight="1">
      <c r="A38" s="179" t="s">
        <v>189</v>
      </c>
      <c r="B38" s="34">
        <v>14212</v>
      </c>
      <c r="C38" s="35">
        <v>27.257383966244724</v>
      </c>
      <c r="D38" s="182">
        <v>6139</v>
      </c>
      <c r="E38" s="35">
        <v>11.774069812044495</v>
      </c>
      <c r="F38" s="182">
        <v>227</v>
      </c>
      <c r="G38" s="35">
        <v>0.43536632144227078</v>
      </c>
      <c r="H38" s="182">
        <v>7846</v>
      </c>
      <c r="I38" s="35">
        <v>15.047947832757961</v>
      </c>
    </row>
    <row r="39" spans="1:9" ht="25.5" customHeight="1">
      <c r="A39" s="179" t="s">
        <v>190</v>
      </c>
      <c r="B39" s="34">
        <v>15009</v>
      </c>
      <c r="C39" s="35">
        <v>26.850211989481025</v>
      </c>
      <c r="D39" s="182">
        <v>6575</v>
      </c>
      <c r="E39" s="35">
        <v>11.762285550725416</v>
      </c>
      <c r="F39" s="182">
        <v>210</v>
      </c>
      <c r="G39" s="35">
        <v>0.37567756131594482</v>
      </c>
      <c r="H39" s="182">
        <v>8224</v>
      </c>
      <c r="I39" s="35">
        <v>14.712248877439668</v>
      </c>
    </row>
    <row r="40" spans="1:9" ht="25.5" customHeight="1">
      <c r="A40" s="179" t="s">
        <v>191</v>
      </c>
      <c r="B40" s="34">
        <v>17801</v>
      </c>
      <c r="C40" s="35">
        <v>27.668371232727669</v>
      </c>
      <c r="D40" s="182">
        <v>8928</v>
      </c>
      <c r="E40" s="35">
        <v>13.876929294185306</v>
      </c>
      <c r="F40" s="182">
        <v>196</v>
      </c>
      <c r="G40" s="35">
        <v>0.30464584920030463</v>
      </c>
      <c r="H40" s="182">
        <v>8677</v>
      </c>
      <c r="I40" s="35">
        <v>13.486796089342057</v>
      </c>
    </row>
    <row r="41" spans="1:9" ht="25.5" customHeight="1">
      <c r="A41" s="179" t="s">
        <v>192</v>
      </c>
      <c r="B41" s="34">
        <v>18145</v>
      </c>
      <c r="C41" s="35">
        <v>30.859893193646045</v>
      </c>
      <c r="D41" s="182">
        <v>9893</v>
      </c>
      <c r="E41" s="35">
        <v>16.825402224565462</v>
      </c>
      <c r="F41" s="182">
        <v>216</v>
      </c>
      <c r="G41" s="35">
        <v>0.36735943399435356</v>
      </c>
      <c r="H41" s="182">
        <v>8036</v>
      </c>
      <c r="I41" s="35">
        <v>13.667131535086227</v>
      </c>
    </row>
    <row r="42" spans="1:9" ht="25.5" customHeight="1">
      <c r="A42" s="179" t="s">
        <v>193</v>
      </c>
      <c r="B42" s="34">
        <v>15087</v>
      </c>
      <c r="C42" s="35">
        <v>29.052570768342001</v>
      </c>
      <c r="D42" s="182">
        <v>7625</v>
      </c>
      <c r="E42" s="35">
        <v>14.683227421528983</v>
      </c>
      <c r="F42" s="182">
        <v>184</v>
      </c>
      <c r="G42" s="35">
        <v>0.35432312728673215</v>
      </c>
      <c r="H42" s="182">
        <v>7278</v>
      </c>
      <c r="I42" s="35">
        <v>14.015020219526287</v>
      </c>
    </row>
    <row r="43" spans="1:9" ht="25.5" customHeight="1">
      <c r="A43" s="179" t="s">
        <v>194</v>
      </c>
      <c r="B43" s="34">
        <v>15190</v>
      </c>
      <c r="C43" s="35">
        <v>25.191130864525118</v>
      </c>
      <c r="D43" s="182">
        <v>7790</v>
      </c>
      <c r="E43" s="35">
        <v>12.91895387983217</v>
      </c>
      <c r="F43" s="182">
        <v>215</v>
      </c>
      <c r="G43" s="35">
        <v>0.35655649347418694</v>
      </c>
      <c r="H43" s="182">
        <v>7185</v>
      </c>
      <c r="I43" s="35">
        <v>11.91562049121876</v>
      </c>
    </row>
    <row r="44" spans="1:9" ht="25.5" customHeight="1">
      <c r="A44" s="179" t="s">
        <v>195</v>
      </c>
      <c r="B44" s="34">
        <v>13897</v>
      </c>
      <c r="C44" s="35">
        <v>19.373501366196397</v>
      </c>
      <c r="D44" s="182">
        <v>6421</v>
      </c>
      <c r="E44" s="35">
        <v>8.9513745608654443</v>
      </c>
      <c r="F44" s="182">
        <v>229</v>
      </c>
      <c r="G44" s="35">
        <v>0.31924385211621031</v>
      </c>
      <c r="H44" s="182">
        <v>7247</v>
      </c>
      <c r="I44" s="35">
        <v>10.102882953214744</v>
      </c>
    </row>
    <row r="45" spans="1:9" s="9" customFormat="1" ht="17.100000000000001" customHeight="1">
      <c r="A45" s="41" t="s">
        <v>150</v>
      </c>
      <c r="B45" s="41"/>
      <c r="C45" s="41"/>
      <c r="D45" s="41"/>
      <c r="E45" s="41"/>
      <c r="G45" s="12"/>
      <c r="H45" s="12"/>
      <c r="I45" s="16" t="s">
        <v>16</v>
      </c>
    </row>
  </sheetData>
  <mergeCells count="13">
    <mergeCell ref="A1:I1"/>
    <mergeCell ref="A2:E2"/>
    <mergeCell ref="A3:A4"/>
    <mergeCell ref="B3:B4"/>
    <mergeCell ref="D3:D4"/>
    <mergeCell ref="F3:F4"/>
    <mergeCell ref="H3:H4"/>
    <mergeCell ref="H25:H26"/>
    <mergeCell ref="A24:A26"/>
    <mergeCell ref="B24:C25"/>
    <mergeCell ref="D25:D26"/>
    <mergeCell ref="F25:F26"/>
    <mergeCell ref="D24:I24"/>
  </mergeCells>
  <phoneticPr fontId="3" type="noConversion"/>
  <printOptions horizontalCentered="1"/>
  <pageMargins left="0.78740157480314965" right="0.78740157480314965" top="0.98425196850393704" bottom="0.98425196850393704" header="0" footer="0.59055118110236227"/>
  <pageSetup paperSize="9" scale="32" firstPageNumber="86" pageOrder="overThenDown" orientation="landscape" r:id="rId1"/>
  <headerFooter scaleWithDoc="0"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C592DF-56B0-4FA6-AC3F-68CF8FC2130A}">
  <dimension ref="A1:N12"/>
  <sheetViews>
    <sheetView view="pageBreakPreview" zoomScaleNormal="100" zoomScaleSheetLayoutView="100" workbookViewId="0">
      <selection activeCell="A5" sqref="A5"/>
    </sheetView>
  </sheetViews>
  <sheetFormatPr defaultColWidth="8.88671875" defaultRowHeight="13.5"/>
  <cols>
    <col min="1" max="1" width="8.77734375" customWidth="1"/>
    <col min="2" max="2" width="7.21875" bestFit="1" customWidth="1"/>
    <col min="3" max="10" width="10.77734375" customWidth="1"/>
    <col min="11" max="11" width="11.6640625" customWidth="1"/>
    <col min="12" max="14" width="10.77734375" customWidth="1"/>
  </cols>
  <sheetData>
    <row r="1" spans="1:14" s="126" customFormat="1" ht="24.95" customHeight="1">
      <c r="A1" s="247" t="s">
        <v>137</v>
      </c>
      <c r="B1" s="247"/>
      <c r="C1" s="247"/>
      <c r="D1" s="247"/>
      <c r="E1" s="247"/>
      <c r="F1" s="247"/>
      <c r="G1" s="247"/>
      <c r="H1" s="247"/>
      <c r="I1" s="247"/>
      <c r="J1" s="247"/>
      <c r="K1" s="247"/>
      <c r="L1" s="247"/>
      <c r="M1" s="247"/>
      <c r="N1" s="247"/>
    </row>
    <row r="2" spans="1:14" s="127" customFormat="1" ht="15" customHeight="1">
      <c r="A2" s="248" t="s">
        <v>7</v>
      </c>
      <c r="B2" s="248"/>
      <c r="C2" s="248"/>
      <c r="D2" s="248"/>
      <c r="E2" s="248"/>
      <c r="F2" s="248"/>
      <c r="G2" s="147"/>
      <c r="H2" s="148"/>
      <c r="I2" s="148"/>
      <c r="J2" s="148"/>
      <c r="K2" s="148"/>
      <c r="L2" s="148"/>
      <c r="M2" s="148"/>
      <c r="N2" s="149" t="s">
        <v>35</v>
      </c>
    </row>
    <row r="3" spans="1:14" ht="33.75" customHeight="1">
      <c r="A3" s="249" t="s">
        <v>152</v>
      </c>
      <c r="B3" s="250" t="s">
        <v>73</v>
      </c>
      <c r="C3" s="251"/>
      <c r="D3" s="251"/>
      <c r="E3" s="251"/>
      <c r="F3" s="251"/>
      <c r="G3" s="251"/>
      <c r="H3" s="251"/>
      <c r="I3" s="252" t="s">
        <v>74</v>
      </c>
      <c r="J3" s="251"/>
      <c r="K3" s="251"/>
      <c r="L3" s="251"/>
      <c r="M3" s="251"/>
      <c r="N3" s="253"/>
    </row>
    <row r="4" spans="1:14" s="153" customFormat="1" ht="84.75" customHeight="1">
      <c r="A4" s="249"/>
      <c r="B4" s="150" t="s">
        <v>171</v>
      </c>
      <c r="C4" s="151" t="s">
        <v>115</v>
      </c>
      <c r="D4" s="151" t="s">
        <v>60</v>
      </c>
      <c r="E4" s="151" t="s">
        <v>61</v>
      </c>
      <c r="F4" s="151" t="s">
        <v>62</v>
      </c>
      <c r="G4" s="151" t="s">
        <v>63</v>
      </c>
      <c r="H4" s="151" t="s">
        <v>22</v>
      </c>
      <c r="I4" s="151" t="s">
        <v>66</v>
      </c>
      <c r="J4" s="151" t="s">
        <v>172</v>
      </c>
      <c r="K4" s="151" t="s">
        <v>173</v>
      </c>
      <c r="L4" s="151" t="s">
        <v>64</v>
      </c>
      <c r="M4" s="151" t="s">
        <v>65</v>
      </c>
      <c r="N4" s="152" t="s">
        <v>12</v>
      </c>
    </row>
    <row r="5" spans="1:14" s="153" customFormat="1" ht="24.95" customHeight="1">
      <c r="A5" s="133">
        <v>2018</v>
      </c>
      <c r="B5" s="154">
        <v>786</v>
      </c>
      <c r="C5" s="154">
        <v>410</v>
      </c>
      <c r="D5" s="154">
        <v>0</v>
      </c>
      <c r="E5" s="154">
        <v>346</v>
      </c>
      <c r="F5" s="154">
        <v>30</v>
      </c>
      <c r="G5" s="154">
        <v>0</v>
      </c>
      <c r="H5" s="154">
        <v>0</v>
      </c>
      <c r="I5" s="154">
        <v>3349</v>
      </c>
      <c r="J5" s="154">
        <v>786</v>
      </c>
      <c r="K5" s="155">
        <f>J5/I5*1000</f>
        <v>234.69692445506121</v>
      </c>
      <c r="L5" s="154">
        <v>1732</v>
      </c>
      <c r="M5" s="155">
        <v>517.20000000000005</v>
      </c>
      <c r="N5" s="155">
        <v>45.4</v>
      </c>
    </row>
    <row r="6" spans="1:14" s="153" customFormat="1" ht="24.95" customHeight="1">
      <c r="A6" s="133">
        <v>2019</v>
      </c>
      <c r="B6" s="154">
        <v>898</v>
      </c>
      <c r="C6" s="154">
        <v>455</v>
      </c>
      <c r="D6" s="154">
        <v>191</v>
      </c>
      <c r="E6" s="154">
        <v>217</v>
      </c>
      <c r="F6" s="154">
        <v>35</v>
      </c>
      <c r="G6" s="154">
        <v>0</v>
      </c>
      <c r="H6" s="154">
        <v>0</v>
      </c>
      <c r="I6" s="154">
        <v>3377</v>
      </c>
      <c r="J6" s="154">
        <v>898</v>
      </c>
      <c r="K6" s="155">
        <f t="shared" ref="K6:K10" si="0">J6/I6*1000</f>
        <v>265.91649392952326</v>
      </c>
      <c r="L6" s="154">
        <v>2136</v>
      </c>
      <c r="M6" s="155">
        <v>632.5</v>
      </c>
      <c r="N6" s="155">
        <v>42.023715415019765</v>
      </c>
    </row>
    <row r="7" spans="1:14" s="153" customFormat="1" ht="24.95" customHeight="1">
      <c r="A7" s="133">
        <v>2020</v>
      </c>
      <c r="B7" s="154">
        <v>876</v>
      </c>
      <c r="C7" s="154">
        <v>492</v>
      </c>
      <c r="D7" s="154">
        <v>164</v>
      </c>
      <c r="E7" s="154">
        <v>209</v>
      </c>
      <c r="F7" s="154">
        <v>11</v>
      </c>
      <c r="G7" s="154">
        <v>0</v>
      </c>
      <c r="H7" s="154">
        <v>0</v>
      </c>
      <c r="I7" s="156">
        <v>3370</v>
      </c>
      <c r="J7" s="156">
        <v>875</v>
      </c>
      <c r="K7" s="155">
        <f t="shared" si="0"/>
        <v>259.64391691394661</v>
      </c>
      <c r="L7" s="156">
        <v>4175</v>
      </c>
      <c r="M7" s="155">
        <v>1238.8724035608309</v>
      </c>
      <c r="N7" s="155">
        <v>20.95808383233533</v>
      </c>
    </row>
    <row r="8" spans="1:14" s="153" customFormat="1" ht="24.95" customHeight="1">
      <c r="A8" s="133">
        <v>2021</v>
      </c>
      <c r="B8" s="156">
        <v>1085.6000000000001</v>
      </c>
      <c r="C8" s="156">
        <v>623.9</v>
      </c>
      <c r="D8" s="156">
        <v>211</v>
      </c>
      <c r="E8" s="156">
        <v>240</v>
      </c>
      <c r="F8" s="156">
        <v>10.7</v>
      </c>
      <c r="G8" s="156">
        <v>0</v>
      </c>
      <c r="H8" s="156">
        <v>0</v>
      </c>
      <c r="I8" s="156">
        <v>3472</v>
      </c>
      <c r="J8" s="156">
        <v>1086</v>
      </c>
      <c r="K8" s="155">
        <f t="shared" si="0"/>
        <v>312.78801843317973</v>
      </c>
      <c r="L8" s="156">
        <v>5184</v>
      </c>
      <c r="M8" s="155">
        <v>1493.0875576036867</v>
      </c>
      <c r="N8" s="155">
        <v>20.949074074074073</v>
      </c>
    </row>
    <row r="9" spans="1:14" s="153" customFormat="1" ht="24.95" customHeight="1">
      <c r="A9" s="133">
        <v>2022</v>
      </c>
      <c r="B9" s="156">
        <v>995</v>
      </c>
      <c r="C9" s="156">
        <v>541</v>
      </c>
      <c r="D9" s="156">
        <v>192</v>
      </c>
      <c r="E9" s="156">
        <v>236</v>
      </c>
      <c r="F9" s="156">
        <v>26</v>
      </c>
      <c r="G9" s="156">
        <v>0</v>
      </c>
      <c r="H9" s="156">
        <v>0</v>
      </c>
      <c r="I9" s="156">
        <v>3466</v>
      </c>
      <c r="J9" s="156">
        <v>994</v>
      </c>
      <c r="K9" s="155">
        <f t="shared" si="0"/>
        <v>286.78592036930178</v>
      </c>
      <c r="L9" s="156">
        <v>8548</v>
      </c>
      <c r="M9" s="155">
        <v>2466.2435083669939</v>
      </c>
      <c r="N9" s="155">
        <v>11.628451099672436</v>
      </c>
    </row>
    <row r="10" spans="1:14" ht="24.95" customHeight="1">
      <c r="A10" s="140">
        <v>2023</v>
      </c>
      <c r="B10" s="157">
        <v>1100</v>
      </c>
      <c r="C10" s="157">
        <v>599</v>
      </c>
      <c r="D10" s="156">
        <v>207</v>
      </c>
      <c r="E10" s="157">
        <v>263</v>
      </c>
      <c r="F10" s="157">
        <v>31</v>
      </c>
      <c r="G10" s="157">
        <v>0</v>
      </c>
      <c r="H10" s="156">
        <v>0</v>
      </c>
      <c r="I10" s="157">
        <v>3489</v>
      </c>
      <c r="J10" s="157">
        <v>1100</v>
      </c>
      <c r="K10" s="155">
        <f t="shared" si="0"/>
        <v>315.27658354829464</v>
      </c>
      <c r="L10" s="157">
        <v>16318</v>
      </c>
      <c r="M10" s="155">
        <v>4676.9848094009749</v>
      </c>
      <c r="N10" s="155">
        <v>6.7410221840911877</v>
      </c>
    </row>
    <row r="11" spans="1:14" s="127" customFormat="1" ht="18" customHeight="1">
      <c r="A11" s="238" t="s">
        <v>175</v>
      </c>
      <c r="B11" s="238"/>
      <c r="C11" s="238"/>
      <c r="D11" s="238"/>
      <c r="E11" s="238"/>
      <c r="F11" s="238"/>
      <c r="G11" s="158"/>
      <c r="H11" s="159"/>
      <c r="I11" s="159"/>
      <c r="J11" s="159"/>
      <c r="K11" s="159"/>
      <c r="L11" s="159"/>
      <c r="M11" s="159"/>
      <c r="N11" s="160"/>
    </row>
    <row r="12" spans="1:14">
      <c r="A12" s="161"/>
      <c r="B12" s="161"/>
      <c r="C12" s="161"/>
      <c r="D12" s="161"/>
      <c r="E12" s="161"/>
      <c r="F12" s="161"/>
      <c r="G12" s="161"/>
      <c r="H12" s="161"/>
      <c r="I12" s="161"/>
      <c r="J12" s="161"/>
      <c r="K12" s="161"/>
      <c r="L12" s="161"/>
      <c r="M12" s="161"/>
      <c r="N12" s="161"/>
    </row>
  </sheetData>
  <mergeCells count="6">
    <mergeCell ref="A11:F11"/>
    <mergeCell ref="A1:N1"/>
    <mergeCell ref="A2:F2"/>
    <mergeCell ref="A3:A4"/>
    <mergeCell ref="B3:H3"/>
    <mergeCell ref="I3:N3"/>
  </mergeCells>
  <phoneticPr fontId="3" type="noConversion"/>
  <printOptions horizontalCentered="1"/>
  <pageMargins left="0.78740157480314965" right="0.78740157480314965" top="0.98425196850393704" bottom="0.98425196850393704" header="0" footer="0.59055118110236227"/>
  <pageSetup paperSize="9" scale="76" firstPageNumber="86" pageOrder="overThenDown" orientation="landscape" r:id="rId1"/>
  <headerFooter scaleWithDoc="0"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284F4E-54ED-49AF-8F44-4D2A10813DF7}">
  <dimension ref="A1:Y13"/>
  <sheetViews>
    <sheetView view="pageBreakPreview" zoomScale="85" zoomScaleNormal="100" zoomScaleSheetLayoutView="85" workbookViewId="0">
      <selection activeCell="B34" sqref="B34"/>
    </sheetView>
  </sheetViews>
  <sheetFormatPr defaultColWidth="8.88671875" defaultRowHeight="13.5"/>
  <cols>
    <col min="1" max="1" width="6.77734375" style="161" customWidth="1"/>
    <col min="2" max="3" width="11.21875" style="161" bestFit="1" customWidth="1"/>
    <col min="4" max="5" width="8.33203125" style="161" customWidth="1"/>
    <col min="6" max="7" width="9.5546875" style="161" bestFit="1" customWidth="1"/>
    <col min="8" max="8" width="7.5546875" style="161" bestFit="1" customWidth="1"/>
    <col min="9" max="9" width="9.5546875" style="161" bestFit="1" customWidth="1"/>
    <col min="10" max="12" width="8.33203125" style="161" customWidth="1"/>
    <col min="13" max="18" width="9.5546875" style="161" bestFit="1" customWidth="1"/>
    <col min="19" max="19" width="8.44140625" style="161" bestFit="1" customWidth="1"/>
    <col min="20" max="20" width="9.5546875" style="161" bestFit="1" customWidth="1"/>
    <col min="21" max="23" width="8.44140625" style="161" bestFit="1" customWidth="1"/>
    <col min="24" max="24" width="9.5546875" style="161" bestFit="1" customWidth="1"/>
    <col min="25" max="25" width="8.33203125" style="161" customWidth="1"/>
  </cols>
  <sheetData>
    <row r="1" spans="1:25" s="162" customFormat="1" ht="24.95" customHeight="1">
      <c r="A1" s="247" t="s">
        <v>136</v>
      </c>
      <c r="B1" s="247"/>
      <c r="C1" s="247"/>
      <c r="D1" s="247"/>
      <c r="E1" s="247"/>
      <c r="F1" s="247"/>
      <c r="G1" s="247"/>
      <c r="H1" s="247"/>
      <c r="I1" s="247"/>
      <c r="J1" s="247"/>
      <c r="K1" s="247"/>
      <c r="L1" s="247"/>
      <c r="M1" s="247"/>
      <c r="N1" s="247"/>
      <c r="O1" s="247"/>
      <c r="P1" s="247"/>
      <c r="Q1" s="247"/>
      <c r="R1" s="247"/>
      <c r="S1" s="247"/>
      <c r="T1" s="247"/>
      <c r="U1" s="247"/>
      <c r="V1" s="247"/>
      <c r="W1" s="247"/>
      <c r="X1" s="247"/>
      <c r="Y1" s="247"/>
    </row>
    <row r="2" spans="1:25" s="127" customFormat="1" ht="15" customHeight="1">
      <c r="A2" s="248" t="s">
        <v>17</v>
      </c>
      <c r="B2" s="248"/>
      <c r="C2" s="248"/>
      <c r="D2" s="248"/>
      <c r="E2" s="248"/>
      <c r="F2" s="248"/>
      <c r="G2" s="248"/>
      <c r="H2" s="248"/>
      <c r="I2" s="248"/>
      <c r="J2" s="248"/>
      <c r="K2" s="248"/>
      <c r="L2" s="147"/>
      <c r="M2" s="148"/>
      <c r="N2" s="148"/>
      <c r="O2" s="148"/>
      <c r="P2" s="148"/>
      <c r="Q2" s="148"/>
      <c r="R2" s="148"/>
      <c r="S2" s="148"/>
      <c r="T2" s="148"/>
      <c r="U2" s="148"/>
      <c r="V2" s="148"/>
      <c r="W2" s="148"/>
      <c r="X2" s="148"/>
      <c r="Y2" s="149" t="s">
        <v>18</v>
      </c>
    </row>
    <row r="3" spans="1:25" s="163" customFormat="1" ht="24.95" customHeight="1">
      <c r="A3" s="257" t="s">
        <v>152</v>
      </c>
      <c r="B3" s="257" t="s">
        <v>119</v>
      </c>
      <c r="C3" s="257" t="s">
        <v>120</v>
      </c>
      <c r="D3" s="257" t="s">
        <v>55</v>
      </c>
      <c r="E3" s="257" t="s">
        <v>75</v>
      </c>
      <c r="F3" s="258"/>
      <c r="G3" s="258"/>
      <c r="H3" s="258"/>
      <c r="I3" s="258"/>
      <c r="J3" s="258"/>
      <c r="K3" s="258"/>
      <c r="L3" s="257" t="s">
        <v>76</v>
      </c>
      <c r="M3" s="258"/>
      <c r="N3" s="258"/>
      <c r="O3" s="258"/>
      <c r="P3" s="258"/>
      <c r="Q3" s="258"/>
      <c r="R3" s="258"/>
      <c r="S3" s="258"/>
      <c r="T3" s="258"/>
      <c r="U3" s="258"/>
      <c r="V3" s="258"/>
      <c r="W3" s="257" t="s">
        <v>54</v>
      </c>
      <c r="X3" s="257" t="s">
        <v>174</v>
      </c>
      <c r="Y3" s="257" t="s">
        <v>118</v>
      </c>
    </row>
    <row r="4" spans="1:25" s="163" customFormat="1" ht="30" customHeight="1">
      <c r="A4" s="258"/>
      <c r="B4" s="257"/>
      <c r="C4" s="257"/>
      <c r="D4" s="257"/>
      <c r="E4" s="257" t="s">
        <v>8</v>
      </c>
      <c r="F4" s="257" t="s">
        <v>119</v>
      </c>
      <c r="G4" s="257" t="s">
        <v>120</v>
      </c>
      <c r="H4" s="257" t="s">
        <v>9</v>
      </c>
      <c r="I4" s="258"/>
      <c r="J4" s="257" t="s">
        <v>10</v>
      </c>
      <c r="K4" s="257" t="s">
        <v>11</v>
      </c>
      <c r="L4" s="257" t="s">
        <v>8</v>
      </c>
      <c r="M4" s="257" t="s">
        <v>67</v>
      </c>
      <c r="N4" s="257"/>
      <c r="O4" s="257"/>
      <c r="P4" s="257"/>
      <c r="Q4" s="257" t="s">
        <v>68</v>
      </c>
      <c r="R4" s="258"/>
      <c r="S4" s="258"/>
      <c r="T4" s="258"/>
      <c r="U4" s="258"/>
      <c r="V4" s="258"/>
      <c r="W4" s="258"/>
      <c r="X4" s="258"/>
      <c r="Y4" s="258"/>
    </row>
    <row r="5" spans="1:25" s="163" customFormat="1" ht="24.75" customHeight="1">
      <c r="A5" s="258"/>
      <c r="B5" s="257"/>
      <c r="C5" s="257"/>
      <c r="D5" s="257"/>
      <c r="E5" s="257"/>
      <c r="F5" s="257"/>
      <c r="G5" s="257"/>
      <c r="H5" s="255" t="s">
        <v>116</v>
      </c>
      <c r="I5" s="255" t="s">
        <v>117</v>
      </c>
      <c r="J5" s="257"/>
      <c r="K5" s="257"/>
      <c r="L5" s="257"/>
      <c r="M5" s="255" t="s">
        <v>119</v>
      </c>
      <c r="N5" s="255" t="s">
        <v>120</v>
      </c>
      <c r="O5" s="257" t="s">
        <v>9</v>
      </c>
      <c r="P5" s="258"/>
      <c r="Q5" s="255" t="s">
        <v>119</v>
      </c>
      <c r="R5" s="255" t="s">
        <v>120</v>
      </c>
      <c r="S5" s="257" t="s">
        <v>9</v>
      </c>
      <c r="T5" s="258"/>
      <c r="U5" s="255" t="s">
        <v>10</v>
      </c>
      <c r="V5" s="255" t="s">
        <v>77</v>
      </c>
      <c r="W5" s="258"/>
      <c r="X5" s="258"/>
      <c r="Y5" s="258"/>
    </row>
    <row r="6" spans="1:25" s="163" customFormat="1" ht="48" customHeight="1">
      <c r="A6" s="258"/>
      <c r="B6" s="257"/>
      <c r="C6" s="257"/>
      <c r="D6" s="257"/>
      <c r="E6" s="257"/>
      <c r="F6" s="257"/>
      <c r="G6" s="257"/>
      <c r="H6" s="256"/>
      <c r="I6" s="256"/>
      <c r="J6" s="258"/>
      <c r="K6" s="257"/>
      <c r="L6" s="257"/>
      <c r="M6" s="256"/>
      <c r="N6" s="256"/>
      <c r="O6" s="164" t="s">
        <v>116</v>
      </c>
      <c r="P6" s="164" t="s">
        <v>117</v>
      </c>
      <c r="Q6" s="256"/>
      <c r="R6" s="256"/>
      <c r="S6" s="164" t="s">
        <v>116</v>
      </c>
      <c r="T6" s="164" t="s">
        <v>117</v>
      </c>
      <c r="U6" s="256"/>
      <c r="V6" s="256"/>
      <c r="W6" s="258"/>
      <c r="X6" s="258"/>
      <c r="Y6" s="258"/>
    </row>
    <row r="7" spans="1:25" s="168" customFormat="1" ht="24.95" customHeight="1">
      <c r="A7" s="165">
        <v>2018</v>
      </c>
      <c r="B7" s="156">
        <v>479693</v>
      </c>
      <c r="C7" s="156">
        <v>429300</v>
      </c>
      <c r="D7" s="166">
        <v>89.494739343705248</v>
      </c>
      <c r="E7" s="156">
        <v>0</v>
      </c>
      <c r="F7" s="156">
        <v>0</v>
      </c>
      <c r="G7" s="156">
        <v>0</v>
      </c>
      <c r="H7" s="167">
        <v>0</v>
      </c>
      <c r="I7" s="167">
        <v>0</v>
      </c>
      <c r="J7" s="156">
        <v>0</v>
      </c>
      <c r="K7" s="156">
        <v>0</v>
      </c>
      <c r="L7" s="156">
        <v>16.8</v>
      </c>
      <c r="M7" s="167">
        <v>350743</v>
      </c>
      <c r="N7" s="156">
        <v>265676</v>
      </c>
      <c r="O7" s="156">
        <v>0</v>
      </c>
      <c r="P7" s="156">
        <v>265676</v>
      </c>
      <c r="Q7" s="156">
        <v>189466</v>
      </c>
      <c r="R7" s="156">
        <v>129923</v>
      </c>
      <c r="S7" s="156">
        <v>914</v>
      </c>
      <c r="T7" s="156">
        <v>103532</v>
      </c>
      <c r="U7" s="156">
        <v>1004</v>
      </c>
      <c r="V7" s="156">
        <v>24473</v>
      </c>
      <c r="W7" s="156">
        <v>6933</v>
      </c>
      <c r="X7" s="156">
        <v>7502</v>
      </c>
      <c r="Y7" s="156">
        <v>46</v>
      </c>
    </row>
    <row r="8" spans="1:25" s="168" customFormat="1" ht="24.95" customHeight="1">
      <c r="A8" s="165">
        <v>2019</v>
      </c>
      <c r="B8" s="156">
        <v>479693</v>
      </c>
      <c r="C8" s="156">
        <v>429587</v>
      </c>
      <c r="D8" s="166">
        <v>89.554569276599821</v>
      </c>
      <c r="E8" s="156">
        <v>0</v>
      </c>
      <c r="F8" s="156">
        <v>0</v>
      </c>
      <c r="G8" s="156">
        <v>0</v>
      </c>
      <c r="H8" s="167">
        <v>0</v>
      </c>
      <c r="I8" s="167">
        <v>0</v>
      </c>
      <c r="J8" s="156">
        <v>0</v>
      </c>
      <c r="K8" s="156">
        <v>0</v>
      </c>
      <c r="L8" s="156">
        <v>16.8</v>
      </c>
      <c r="M8" s="167">
        <v>350743</v>
      </c>
      <c r="N8" s="156">
        <v>301196</v>
      </c>
      <c r="O8" s="156">
        <v>0</v>
      </c>
      <c r="P8" s="156">
        <v>301196</v>
      </c>
      <c r="Q8" s="156">
        <v>128950</v>
      </c>
      <c r="R8" s="156">
        <v>128391</v>
      </c>
      <c r="S8" s="156">
        <v>914</v>
      </c>
      <c r="T8" s="156">
        <v>103634</v>
      </c>
      <c r="U8" s="156">
        <v>1004</v>
      </c>
      <c r="V8" s="156">
        <v>22839</v>
      </c>
      <c r="W8" s="156">
        <v>8585</v>
      </c>
      <c r="X8" s="156">
        <v>15269</v>
      </c>
      <c r="Y8" s="156">
        <v>39</v>
      </c>
    </row>
    <row r="9" spans="1:25" s="168" customFormat="1" ht="24.95" customHeight="1">
      <c r="A9" s="165">
        <v>2020</v>
      </c>
      <c r="B9" s="156">
        <v>479693</v>
      </c>
      <c r="C9" s="156">
        <v>429587</v>
      </c>
      <c r="D9" s="166">
        <v>89.554569276599821</v>
      </c>
      <c r="E9" s="156">
        <v>0</v>
      </c>
      <c r="F9" s="156">
        <v>0</v>
      </c>
      <c r="G9" s="156">
        <v>0</v>
      </c>
      <c r="H9" s="167">
        <v>0</v>
      </c>
      <c r="I9" s="167">
        <v>0</v>
      </c>
      <c r="J9" s="156">
        <v>0</v>
      </c>
      <c r="K9" s="156">
        <v>0</v>
      </c>
      <c r="L9" s="156">
        <v>16.8</v>
      </c>
      <c r="M9" s="167">
        <v>350743</v>
      </c>
      <c r="N9" s="156">
        <v>301196</v>
      </c>
      <c r="O9" s="156">
        <v>0</v>
      </c>
      <c r="P9" s="156">
        <v>301196</v>
      </c>
      <c r="Q9" s="156">
        <v>128950</v>
      </c>
      <c r="R9" s="156">
        <v>128391</v>
      </c>
      <c r="S9" s="156">
        <v>914</v>
      </c>
      <c r="T9" s="156">
        <v>103634</v>
      </c>
      <c r="U9" s="156">
        <v>1004</v>
      </c>
      <c r="V9" s="156">
        <v>22839</v>
      </c>
      <c r="W9" s="156">
        <v>8585</v>
      </c>
      <c r="X9" s="156">
        <v>15269</v>
      </c>
      <c r="Y9" s="156">
        <v>39</v>
      </c>
    </row>
    <row r="10" spans="1:25" s="168" customFormat="1" ht="24.95" customHeight="1">
      <c r="A10" s="165">
        <v>2021</v>
      </c>
      <c r="B10" s="156">
        <v>475126</v>
      </c>
      <c r="C10" s="156">
        <v>520166</v>
      </c>
      <c r="D10" s="169">
        <v>109.47959067699938</v>
      </c>
      <c r="E10" s="156">
        <v>0</v>
      </c>
      <c r="F10" s="156">
        <v>0</v>
      </c>
      <c r="G10" s="156">
        <v>0</v>
      </c>
      <c r="H10" s="156">
        <v>0</v>
      </c>
      <c r="I10" s="156">
        <v>0</v>
      </c>
      <c r="J10" s="156">
        <v>0</v>
      </c>
      <c r="K10" s="156">
        <v>0</v>
      </c>
      <c r="L10" s="156">
        <v>15.8</v>
      </c>
      <c r="M10" s="156">
        <v>350031</v>
      </c>
      <c r="N10" s="156">
        <v>395071</v>
      </c>
      <c r="O10" s="156">
        <v>0</v>
      </c>
      <c r="P10" s="156">
        <v>395071</v>
      </c>
      <c r="Q10" s="156">
        <v>125095</v>
      </c>
      <c r="R10" s="156">
        <v>125095</v>
      </c>
      <c r="S10" s="156">
        <v>914</v>
      </c>
      <c r="T10" s="156">
        <v>100338</v>
      </c>
      <c r="U10" s="156">
        <v>1004</v>
      </c>
      <c r="V10" s="156">
        <v>22839</v>
      </c>
      <c r="W10" s="156">
        <v>8079</v>
      </c>
      <c r="X10" s="156">
        <v>14602</v>
      </c>
      <c r="Y10" s="156">
        <v>49</v>
      </c>
    </row>
    <row r="11" spans="1:25" s="168" customFormat="1" ht="24.95" customHeight="1">
      <c r="A11" s="165">
        <v>2022</v>
      </c>
      <c r="B11" s="156">
        <v>474707</v>
      </c>
      <c r="C11" s="156">
        <v>520166</v>
      </c>
      <c r="D11" s="169">
        <v>109.57622280691038</v>
      </c>
      <c r="E11" s="156">
        <v>0</v>
      </c>
      <c r="F11" s="156">
        <v>0</v>
      </c>
      <c r="G11" s="156">
        <v>0</v>
      </c>
      <c r="H11" s="156">
        <v>0</v>
      </c>
      <c r="I11" s="156">
        <v>0</v>
      </c>
      <c r="J11" s="156">
        <v>0</v>
      </c>
      <c r="K11" s="156">
        <v>0</v>
      </c>
      <c r="L11" s="156">
        <v>15.79</v>
      </c>
      <c r="M11" s="156">
        <v>350031</v>
      </c>
      <c r="N11" s="156">
        <v>396132</v>
      </c>
      <c r="O11" s="156">
        <v>0</v>
      </c>
      <c r="P11" s="156">
        <v>396132</v>
      </c>
      <c r="Q11" s="156">
        <v>124676</v>
      </c>
      <c r="R11" s="156">
        <v>124034</v>
      </c>
      <c r="S11" s="156">
        <v>914</v>
      </c>
      <c r="T11" s="156">
        <v>99277</v>
      </c>
      <c r="U11" s="156">
        <v>1004</v>
      </c>
      <c r="V11" s="156">
        <v>22839</v>
      </c>
      <c r="W11" s="156">
        <v>8079</v>
      </c>
      <c r="X11" s="156">
        <v>14602</v>
      </c>
      <c r="Y11" s="156">
        <v>49</v>
      </c>
    </row>
    <row r="12" spans="1:25" s="172" customFormat="1" ht="24.95" customHeight="1">
      <c r="A12" s="170">
        <v>2023</v>
      </c>
      <c r="B12" s="157">
        <v>474065</v>
      </c>
      <c r="C12" s="157">
        <v>516202</v>
      </c>
      <c r="D12" s="171">
        <v>108.88844356786515</v>
      </c>
      <c r="E12" s="157">
        <v>0</v>
      </c>
      <c r="F12" s="157">
        <v>0</v>
      </c>
      <c r="G12" s="157">
        <v>0</v>
      </c>
      <c r="H12" s="157">
        <v>0</v>
      </c>
      <c r="I12" s="157">
        <v>0</v>
      </c>
      <c r="J12" s="157">
        <v>0</v>
      </c>
      <c r="K12" s="157">
        <v>0</v>
      </c>
      <c r="L12" s="157">
        <v>15.8</v>
      </c>
      <c r="M12" s="157">
        <v>350031</v>
      </c>
      <c r="N12" s="157">
        <v>392168</v>
      </c>
      <c r="O12" s="157">
        <v>0</v>
      </c>
      <c r="P12" s="157">
        <v>392168</v>
      </c>
      <c r="Q12" s="157">
        <v>124034</v>
      </c>
      <c r="R12" s="157">
        <v>124034</v>
      </c>
      <c r="S12" s="157">
        <v>914</v>
      </c>
      <c r="T12" s="157">
        <v>99277</v>
      </c>
      <c r="U12" s="157">
        <v>1004</v>
      </c>
      <c r="V12" s="157">
        <v>22839</v>
      </c>
      <c r="W12" s="157">
        <v>8520</v>
      </c>
      <c r="X12" s="157">
        <v>14965</v>
      </c>
      <c r="Y12" s="157">
        <v>49</v>
      </c>
    </row>
    <row r="13" spans="1:25" s="176" customFormat="1" ht="15" customHeight="1">
      <c r="A13" s="254" t="s">
        <v>175</v>
      </c>
      <c r="B13" s="254"/>
      <c r="C13" s="254"/>
      <c r="D13" s="254"/>
      <c r="E13" s="254"/>
      <c r="F13" s="254"/>
      <c r="G13" s="173"/>
      <c r="H13" s="173"/>
      <c r="I13" s="173"/>
      <c r="J13" s="173"/>
      <c r="K13" s="173"/>
      <c r="L13" s="174"/>
      <c r="M13" s="173"/>
      <c r="N13" s="173"/>
      <c r="O13" s="173"/>
      <c r="P13" s="173"/>
      <c r="Q13" s="173"/>
      <c r="R13" s="173"/>
      <c r="S13" s="173"/>
      <c r="T13" s="173"/>
      <c r="U13" s="173"/>
      <c r="V13" s="173"/>
      <c r="W13" s="173"/>
      <c r="X13" s="173"/>
      <c r="Y13" s="175"/>
    </row>
  </sheetData>
  <mergeCells count="31">
    <mergeCell ref="A1:Y1"/>
    <mergeCell ref="A2:K2"/>
    <mergeCell ref="A3:A6"/>
    <mergeCell ref="B3:B6"/>
    <mergeCell ref="C3:C6"/>
    <mergeCell ref="D3:D6"/>
    <mergeCell ref="E3:K3"/>
    <mergeCell ref="L3:V3"/>
    <mergeCell ref="W3:W6"/>
    <mergeCell ref="X3:X6"/>
    <mergeCell ref="Y3:Y6"/>
    <mergeCell ref="E4:E6"/>
    <mergeCell ref="F4:F6"/>
    <mergeCell ref="G4:G6"/>
    <mergeCell ref="H4:I4"/>
    <mergeCell ref="J4:J6"/>
    <mergeCell ref="Q4:V4"/>
    <mergeCell ref="R5:R6"/>
    <mergeCell ref="S5:T5"/>
    <mergeCell ref="U5:U6"/>
    <mergeCell ref="V5:V6"/>
    <mergeCell ref="Q5:Q6"/>
    <mergeCell ref="A13:F13"/>
    <mergeCell ref="H5:H6"/>
    <mergeCell ref="I5:I6"/>
    <mergeCell ref="M5:M6"/>
    <mergeCell ref="N5:N6"/>
    <mergeCell ref="K4:K6"/>
    <mergeCell ref="L4:L6"/>
    <mergeCell ref="M4:P4"/>
    <mergeCell ref="O5:P5"/>
  </mergeCells>
  <phoneticPr fontId="3" type="noConversion"/>
  <printOptions horizontalCentered="1"/>
  <pageMargins left="0.78740157480314965" right="0.78740157480314965" top="0.98425196850393704" bottom="0.98425196850393704" header="0" footer="0.59055118110236227"/>
  <pageSetup paperSize="9" scale="50" firstPageNumber="86" pageOrder="overThenDown" orientation="landscape" r:id="rId1"/>
  <headerFooter scaleWithDoc="0" alignWithMargins="0"/>
  <colBreaks count="1" manualBreakCount="1">
    <brk id="11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C25"/>
  <sheetViews>
    <sheetView view="pageBreakPreview" zoomScale="98" zoomScaleNormal="100" zoomScaleSheetLayoutView="98" workbookViewId="0">
      <selection activeCell="D5" sqref="D5"/>
    </sheetView>
  </sheetViews>
  <sheetFormatPr defaultColWidth="8.88671875" defaultRowHeight="13.5"/>
  <cols>
    <col min="1" max="1" width="8.77734375" style="4" customWidth="1"/>
    <col min="2" max="4" width="8.77734375" style="4" bestFit="1" customWidth="1"/>
    <col min="5" max="27" width="7.5546875" style="4" customWidth="1"/>
    <col min="28" max="28" width="3.77734375" style="4" customWidth="1"/>
    <col min="29" max="32" width="5.77734375" style="4" customWidth="1"/>
    <col min="33" max="16384" width="8.88671875" style="4"/>
  </cols>
  <sheetData>
    <row r="1" spans="1:29" s="8" customFormat="1" ht="21.95" customHeight="1">
      <c r="A1" s="194" t="s">
        <v>146</v>
      </c>
      <c r="B1" s="194"/>
      <c r="C1" s="194"/>
      <c r="D1" s="194"/>
      <c r="E1" s="194"/>
      <c r="F1" s="194"/>
      <c r="G1" s="194"/>
      <c r="H1" s="194"/>
      <c r="I1" s="194"/>
      <c r="J1" s="194"/>
      <c r="K1" s="194"/>
      <c r="L1" s="194"/>
      <c r="M1" s="194"/>
      <c r="N1" s="194"/>
      <c r="O1" s="194"/>
      <c r="P1" s="194"/>
      <c r="Q1" s="194"/>
      <c r="R1" s="194"/>
      <c r="S1" s="194"/>
      <c r="T1" s="194"/>
      <c r="U1" s="194"/>
      <c r="V1" s="194"/>
      <c r="W1" s="194"/>
      <c r="X1" s="194"/>
      <c r="Y1" s="194"/>
      <c r="Z1" s="194"/>
      <c r="AA1" s="194"/>
      <c r="AB1" s="7"/>
      <c r="AC1" s="7"/>
    </row>
    <row r="2" spans="1:29" s="2" customFormat="1" ht="15" customHeight="1">
      <c r="A2" s="195" t="s">
        <v>0</v>
      </c>
      <c r="B2" s="195"/>
      <c r="C2" s="195"/>
      <c r="D2" s="195"/>
      <c r="E2" s="195"/>
      <c r="F2" s="195"/>
      <c r="G2" s="195"/>
      <c r="H2" s="195"/>
      <c r="I2" s="195"/>
      <c r="J2" s="195"/>
      <c r="K2" s="195"/>
      <c r="L2" s="195"/>
      <c r="M2" s="195"/>
      <c r="N2" s="200" t="s">
        <v>1</v>
      </c>
      <c r="O2" s="200"/>
      <c r="P2" s="200"/>
      <c r="Q2" s="200"/>
      <c r="R2" s="200"/>
      <c r="S2" s="200"/>
      <c r="T2" s="200"/>
      <c r="U2" s="200"/>
      <c r="V2" s="200"/>
      <c r="W2" s="200"/>
      <c r="X2" s="200"/>
      <c r="Y2" s="200"/>
      <c r="Z2" s="200"/>
      <c r="AA2" s="200"/>
    </row>
    <row r="3" spans="1:29" s="1" customFormat="1" ht="181.5" customHeight="1">
      <c r="A3" s="20" t="s">
        <v>121</v>
      </c>
      <c r="B3" s="22" t="s">
        <v>70</v>
      </c>
      <c r="C3" s="22" t="s">
        <v>84</v>
      </c>
      <c r="D3" s="22" t="s">
        <v>85</v>
      </c>
      <c r="E3" s="22" t="s">
        <v>86</v>
      </c>
      <c r="F3" s="22" t="s">
        <v>126</v>
      </c>
      <c r="G3" s="22" t="s">
        <v>87</v>
      </c>
      <c r="H3" s="22" t="s">
        <v>88</v>
      </c>
      <c r="I3" s="22" t="s">
        <v>89</v>
      </c>
      <c r="J3" s="22" t="s">
        <v>90</v>
      </c>
      <c r="K3" s="22" t="s">
        <v>100</v>
      </c>
      <c r="L3" s="22" t="s">
        <v>101</v>
      </c>
      <c r="M3" s="22" t="s">
        <v>102</v>
      </c>
      <c r="N3" s="22" t="s">
        <v>91</v>
      </c>
      <c r="O3" s="22" t="s">
        <v>103</v>
      </c>
      <c r="P3" s="22" t="s">
        <v>92</v>
      </c>
      <c r="Q3" s="22" t="s">
        <v>93</v>
      </c>
      <c r="R3" s="22" t="s">
        <v>104</v>
      </c>
      <c r="S3" s="22" t="s">
        <v>105</v>
      </c>
      <c r="T3" s="22" t="s">
        <v>107</v>
      </c>
      <c r="U3" s="22" t="s">
        <v>94</v>
      </c>
      <c r="V3" s="22" t="s">
        <v>95</v>
      </c>
      <c r="W3" s="22" t="s">
        <v>106</v>
      </c>
      <c r="X3" s="22" t="s">
        <v>96</v>
      </c>
      <c r="Y3" s="22" t="s">
        <v>97</v>
      </c>
      <c r="Z3" s="22" t="s">
        <v>98</v>
      </c>
      <c r="AA3" s="22" t="s">
        <v>99</v>
      </c>
      <c r="AB3" s="5"/>
    </row>
    <row r="4" spans="1:29" s="1" customFormat="1" ht="25.5" customHeight="1">
      <c r="A4" s="42">
        <v>2023</v>
      </c>
      <c r="B4" s="43">
        <f>SUM(B5:B16)</f>
        <v>78673.047999999995</v>
      </c>
      <c r="C4" s="43">
        <f>SUM(C5:C16)</f>
        <v>23727.242000000002</v>
      </c>
      <c r="D4" s="43">
        <f>SUM(D5:D16)</f>
        <v>35580.315999999999</v>
      </c>
      <c r="E4" s="44">
        <f t="shared" ref="E4:G4" si="0">SUM(E5:E16)</f>
        <v>0</v>
      </c>
      <c r="F4" s="43">
        <f t="shared" si="0"/>
        <v>120.97200000000002</v>
      </c>
      <c r="G4" s="43">
        <f t="shared" si="0"/>
        <v>182.31300000000002</v>
      </c>
      <c r="H4" s="44">
        <f t="shared" ref="H4" si="1">SUM(H5:H16)</f>
        <v>0</v>
      </c>
      <c r="I4" s="43">
        <f t="shared" ref="I4:K4" si="2">SUM(I5:I16)</f>
        <v>2058.712</v>
      </c>
      <c r="J4" s="43">
        <f t="shared" si="2"/>
        <v>35.645000000000003</v>
      </c>
      <c r="K4" s="43">
        <f t="shared" si="2"/>
        <v>58.290999999999997</v>
      </c>
      <c r="L4" s="44">
        <f>SUM(L5:L16)</f>
        <v>0</v>
      </c>
      <c r="M4" s="43">
        <f t="shared" ref="M4" si="3">SUM(M5:M16)</f>
        <v>4639.8209999999999</v>
      </c>
      <c r="N4" s="45">
        <f>SUM(N5:N16)</f>
        <v>9978.8630000000012</v>
      </c>
      <c r="O4" s="43">
        <f t="shared" ref="O4:S4" si="4">SUM(O5:O16)</f>
        <v>1230.431</v>
      </c>
      <c r="P4" s="43">
        <f>SUM(P5:P16)</f>
        <v>7208.9440000000004</v>
      </c>
      <c r="Q4" s="43">
        <f t="shared" si="4"/>
        <v>99.876000000000005</v>
      </c>
      <c r="R4" s="43">
        <f t="shared" si="4"/>
        <v>372.76799999999997</v>
      </c>
      <c r="S4" s="43">
        <f t="shared" si="4"/>
        <v>94.429000000000016</v>
      </c>
      <c r="T4" s="45">
        <f>SUM(T5:T16)</f>
        <v>90.874000000000009</v>
      </c>
      <c r="U4" s="43">
        <f>SUM(U5:U16)</f>
        <v>78.341999999999999</v>
      </c>
      <c r="V4" s="43">
        <f t="shared" ref="V4:AA4" si="5">SUM(V5:V16)</f>
        <v>1471.2339999999999</v>
      </c>
      <c r="W4" s="43">
        <f t="shared" si="5"/>
        <v>140.42100000000002</v>
      </c>
      <c r="X4" s="44">
        <f t="shared" si="5"/>
        <v>0</v>
      </c>
      <c r="Y4" s="43">
        <f t="shared" si="5"/>
        <v>124.46099999999998</v>
      </c>
      <c r="Z4" s="43">
        <f t="shared" si="5"/>
        <v>1150.5709999999999</v>
      </c>
      <c r="AA4" s="43">
        <f t="shared" si="5"/>
        <v>207.38499999999999</v>
      </c>
      <c r="AB4" s="5"/>
    </row>
    <row r="5" spans="1:29" s="1" customFormat="1" ht="25.5" customHeight="1">
      <c r="A5" s="178" t="s">
        <v>184</v>
      </c>
      <c r="B5" s="46">
        <f>SUM(C5:M5,O5:AA5)</f>
        <v>6800.2129999999979</v>
      </c>
      <c r="C5" s="46">
        <v>2102.7959999999998</v>
      </c>
      <c r="D5" s="46">
        <v>2913.3679999999999</v>
      </c>
      <c r="E5" s="46">
        <v>0</v>
      </c>
      <c r="F5" s="46">
        <v>12.563000000000001</v>
      </c>
      <c r="G5" s="46">
        <v>23.811</v>
      </c>
      <c r="H5" s="46">
        <v>0</v>
      </c>
      <c r="I5" s="47">
        <v>216.691</v>
      </c>
      <c r="J5" s="48">
        <v>3.347</v>
      </c>
      <c r="K5" s="48">
        <v>3.8620000000000001</v>
      </c>
      <c r="L5" s="49">
        <v>0</v>
      </c>
      <c r="M5" s="48">
        <v>415.51100000000002</v>
      </c>
      <c r="N5" s="48">
        <v>822.71199999999999</v>
      </c>
      <c r="O5" s="47">
        <v>114.759</v>
      </c>
      <c r="P5" s="47">
        <v>599.93299999999999</v>
      </c>
      <c r="Q5" s="48">
        <v>13.846</v>
      </c>
      <c r="R5" s="48">
        <v>49.140999999999998</v>
      </c>
      <c r="S5" s="48">
        <v>10.074999999999999</v>
      </c>
      <c r="T5" s="48">
        <v>15.664999999999999</v>
      </c>
      <c r="U5" s="48">
        <v>9.11</v>
      </c>
      <c r="V5" s="48">
        <v>156.053</v>
      </c>
      <c r="W5" s="48">
        <v>20.012</v>
      </c>
      <c r="X5" s="49">
        <v>0</v>
      </c>
      <c r="Y5" s="48">
        <v>22.324999999999999</v>
      </c>
      <c r="Z5" s="48">
        <v>68.509</v>
      </c>
      <c r="AA5" s="48">
        <v>28.835999999999999</v>
      </c>
      <c r="AB5" s="5"/>
    </row>
    <row r="6" spans="1:29" s="1" customFormat="1" ht="25.5" customHeight="1">
      <c r="A6" s="178" t="s">
        <v>185</v>
      </c>
      <c r="B6" s="46">
        <f t="shared" ref="B6:B16" si="6">SUM(C6:M6,O6:AA6)</f>
        <v>6693.4430000000002</v>
      </c>
      <c r="C6" s="46">
        <v>2165.703</v>
      </c>
      <c r="D6" s="46">
        <v>2760.7440000000001</v>
      </c>
      <c r="E6" s="46">
        <v>0</v>
      </c>
      <c r="F6" s="46">
        <v>11.933999999999999</v>
      </c>
      <c r="G6" s="46">
        <v>23.332999999999998</v>
      </c>
      <c r="H6" s="46">
        <v>0</v>
      </c>
      <c r="I6" s="47">
        <v>196.33199999999999</v>
      </c>
      <c r="J6" s="48">
        <v>3.8450000000000002</v>
      </c>
      <c r="K6" s="48">
        <v>3.6019999999999999</v>
      </c>
      <c r="L6" s="49">
        <v>0</v>
      </c>
      <c r="M6" s="48">
        <v>399.98099999999999</v>
      </c>
      <c r="N6" s="48">
        <v>793.04600000000005</v>
      </c>
      <c r="O6" s="47">
        <v>111.857</v>
      </c>
      <c r="P6" s="47">
        <v>635.92399999999998</v>
      </c>
      <c r="Q6" s="48">
        <v>14.885</v>
      </c>
      <c r="R6" s="48">
        <v>48.764000000000003</v>
      </c>
      <c r="S6" s="48">
        <v>9.9909999999999997</v>
      </c>
      <c r="T6" s="48">
        <v>13.49</v>
      </c>
      <c r="U6" s="48">
        <v>8.6479999999999997</v>
      </c>
      <c r="V6" s="48">
        <v>162.82400000000001</v>
      </c>
      <c r="W6" s="48">
        <v>20.956</v>
      </c>
      <c r="X6" s="49">
        <v>0</v>
      </c>
      <c r="Y6" s="48">
        <v>18.238</v>
      </c>
      <c r="Z6" s="48">
        <v>54.978999999999999</v>
      </c>
      <c r="AA6" s="48">
        <v>27.413</v>
      </c>
      <c r="AB6" s="5"/>
    </row>
    <row r="7" spans="1:29" s="1" customFormat="1" ht="25.5" customHeight="1">
      <c r="A7" s="178" t="s">
        <v>186</v>
      </c>
      <c r="B7" s="46">
        <f t="shared" si="6"/>
        <v>6461.7860000000001</v>
      </c>
      <c r="C7" s="46">
        <v>1860.0530000000001</v>
      </c>
      <c r="D7" s="46">
        <v>2914.5479999999998</v>
      </c>
      <c r="E7" s="46">
        <v>0</v>
      </c>
      <c r="F7" s="46">
        <v>12.359</v>
      </c>
      <c r="G7" s="46">
        <v>18.423999999999999</v>
      </c>
      <c r="H7" s="46">
        <v>0</v>
      </c>
      <c r="I7" s="47">
        <v>197.94300000000001</v>
      </c>
      <c r="J7" s="48">
        <v>2.4830000000000001</v>
      </c>
      <c r="K7" s="48">
        <v>9.7639999999999993</v>
      </c>
      <c r="L7" s="49">
        <v>0</v>
      </c>
      <c r="M7" s="48">
        <v>391.363</v>
      </c>
      <c r="N7" s="48">
        <v>795.62199999999996</v>
      </c>
      <c r="O7" s="47">
        <v>101.52800000000001</v>
      </c>
      <c r="P7" s="47">
        <v>617.32500000000005</v>
      </c>
      <c r="Q7" s="48">
        <v>12.651</v>
      </c>
      <c r="R7" s="48">
        <v>38.927</v>
      </c>
      <c r="S7" s="48">
        <v>8.5030000000000001</v>
      </c>
      <c r="T7" s="48">
        <v>8.0329999999999995</v>
      </c>
      <c r="U7" s="48">
        <v>7.2</v>
      </c>
      <c r="V7" s="48">
        <v>131.94900000000001</v>
      </c>
      <c r="W7" s="48">
        <v>17.506</v>
      </c>
      <c r="X7" s="49">
        <v>0</v>
      </c>
      <c r="Y7" s="48">
        <v>15.301</v>
      </c>
      <c r="Z7" s="48">
        <v>76.052000000000007</v>
      </c>
      <c r="AA7" s="48">
        <v>19.873999999999999</v>
      </c>
      <c r="AB7" s="5"/>
    </row>
    <row r="8" spans="1:29" s="1" customFormat="1" ht="25.5" customHeight="1">
      <c r="A8" s="178" t="s">
        <v>187</v>
      </c>
      <c r="B8" s="46">
        <f t="shared" si="6"/>
        <v>6318.7730000000001</v>
      </c>
      <c r="C8" s="46">
        <v>1830.6510000000001</v>
      </c>
      <c r="D8" s="46">
        <v>2762.2179999999998</v>
      </c>
      <c r="E8" s="46">
        <v>0</v>
      </c>
      <c r="F8" s="46">
        <v>8.625</v>
      </c>
      <c r="G8" s="46">
        <v>13.006</v>
      </c>
      <c r="H8" s="46">
        <v>0</v>
      </c>
      <c r="I8" s="47">
        <v>175.49199999999999</v>
      </c>
      <c r="J8" s="48">
        <v>2.4929999999999999</v>
      </c>
      <c r="K8" s="48">
        <v>7.37</v>
      </c>
      <c r="L8" s="49">
        <v>0</v>
      </c>
      <c r="M8" s="48">
        <v>429.09100000000001</v>
      </c>
      <c r="N8" s="48">
        <v>830.72</v>
      </c>
      <c r="O8" s="47">
        <v>101.75700000000001</v>
      </c>
      <c r="P8" s="47">
        <v>635.48299999999995</v>
      </c>
      <c r="Q8" s="48">
        <v>9.3019999999999996</v>
      </c>
      <c r="R8" s="48">
        <v>30.908999999999999</v>
      </c>
      <c r="S8" s="48">
        <v>6.7809999999999997</v>
      </c>
      <c r="T8" s="48">
        <v>6.7489999999999997</v>
      </c>
      <c r="U8" s="48">
        <v>5.9480000000000004</v>
      </c>
      <c r="V8" s="48">
        <v>137.542</v>
      </c>
      <c r="W8" s="48">
        <v>14.241</v>
      </c>
      <c r="X8" s="49">
        <v>0</v>
      </c>
      <c r="Y8" s="48">
        <v>12.891999999999999</v>
      </c>
      <c r="Z8" s="48">
        <v>111.685</v>
      </c>
      <c r="AA8" s="48">
        <v>16.538</v>
      </c>
      <c r="AB8" s="5"/>
    </row>
    <row r="9" spans="1:29" s="1" customFormat="1" ht="25.5" customHeight="1">
      <c r="A9" s="178" t="s">
        <v>188</v>
      </c>
      <c r="B9" s="46">
        <f t="shared" si="6"/>
        <v>6066.7140000000009</v>
      </c>
      <c r="C9" s="46">
        <v>1789.4929999999999</v>
      </c>
      <c r="D9" s="46">
        <v>2741.2759999999998</v>
      </c>
      <c r="E9" s="46">
        <v>0</v>
      </c>
      <c r="F9" s="46">
        <v>7.6660000000000004</v>
      </c>
      <c r="G9" s="46">
        <v>9.4969999999999999</v>
      </c>
      <c r="H9" s="46">
        <v>0</v>
      </c>
      <c r="I9" s="47">
        <v>156.874</v>
      </c>
      <c r="J9" s="48">
        <v>2.573</v>
      </c>
      <c r="K9" s="48">
        <v>4.8250000000000002</v>
      </c>
      <c r="L9" s="49">
        <v>0</v>
      </c>
      <c r="M9" s="48">
        <v>368.88900000000001</v>
      </c>
      <c r="N9" s="48">
        <v>783.55</v>
      </c>
      <c r="O9" s="47">
        <v>93.587999999999994</v>
      </c>
      <c r="P9" s="47">
        <v>620.36800000000005</v>
      </c>
      <c r="Q9" s="48">
        <v>5.2220000000000004</v>
      </c>
      <c r="R9" s="48">
        <v>22.350999999999999</v>
      </c>
      <c r="S9" s="48">
        <v>5.9009999999999998</v>
      </c>
      <c r="T9" s="48">
        <v>4.6449999999999996</v>
      </c>
      <c r="U9" s="48">
        <v>5.0460000000000003</v>
      </c>
      <c r="V9" s="48">
        <v>103.34399999999999</v>
      </c>
      <c r="W9" s="48">
        <v>10.308999999999999</v>
      </c>
      <c r="X9" s="49">
        <v>0</v>
      </c>
      <c r="Y9" s="48">
        <v>7.798</v>
      </c>
      <c r="Z9" s="48">
        <v>93.724000000000004</v>
      </c>
      <c r="AA9" s="48">
        <v>13.324999999999999</v>
      </c>
      <c r="AB9" s="5"/>
    </row>
    <row r="10" spans="1:29" s="1" customFormat="1" ht="25.5" customHeight="1">
      <c r="A10" s="178" t="s">
        <v>189</v>
      </c>
      <c r="B10" s="46">
        <f t="shared" si="6"/>
        <v>6839.2530000000006</v>
      </c>
      <c r="C10" s="46">
        <v>1881.278</v>
      </c>
      <c r="D10" s="46">
        <v>3414.9569999999999</v>
      </c>
      <c r="E10" s="46">
        <v>0</v>
      </c>
      <c r="F10" s="46">
        <v>6.2549999999999999</v>
      </c>
      <c r="G10" s="46">
        <v>7.4169999999999998</v>
      </c>
      <c r="H10" s="46">
        <v>0</v>
      </c>
      <c r="I10" s="47">
        <v>122.286</v>
      </c>
      <c r="J10" s="48">
        <v>2.113</v>
      </c>
      <c r="K10" s="48">
        <v>4.16</v>
      </c>
      <c r="L10" s="49">
        <v>0</v>
      </c>
      <c r="M10" s="48">
        <v>388.44200000000001</v>
      </c>
      <c r="N10" s="48">
        <v>838.49099999999999</v>
      </c>
      <c r="O10" s="47">
        <v>97.724000000000004</v>
      </c>
      <c r="P10" s="47">
        <v>614.57100000000003</v>
      </c>
      <c r="Q10" s="48">
        <v>4.9480000000000004</v>
      </c>
      <c r="R10" s="48">
        <v>22.678000000000001</v>
      </c>
      <c r="S10" s="48">
        <v>6.516</v>
      </c>
      <c r="T10" s="48">
        <v>4.601</v>
      </c>
      <c r="U10" s="48">
        <v>5.0860000000000003</v>
      </c>
      <c r="V10" s="48">
        <v>112.152</v>
      </c>
      <c r="W10" s="48">
        <v>8.4139999999999997</v>
      </c>
      <c r="X10" s="49">
        <v>0</v>
      </c>
      <c r="Y10" s="48">
        <v>7.4569999999999999</v>
      </c>
      <c r="Z10" s="48">
        <v>115.31</v>
      </c>
      <c r="AA10" s="48">
        <v>12.888</v>
      </c>
      <c r="AB10" s="5"/>
    </row>
    <row r="11" spans="1:29" s="1" customFormat="1" ht="25.5" customHeight="1">
      <c r="A11" s="178" t="s">
        <v>190</v>
      </c>
      <c r="B11" s="46">
        <f t="shared" si="6"/>
        <v>7053.4809999999998</v>
      </c>
      <c r="C11" s="46">
        <v>2008.095</v>
      </c>
      <c r="D11" s="46">
        <v>3533.8440000000001</v>
      </c>
      <c r="E11" s="46">
        <v>0</v>
      </c>
      <c r="F11" s="46">
        <v>8.4550000000000001</v>
      </c>
      <c r="G11" s="46">
        <v>8.8539999999999992</v>
      </c>
      <c r="H11" s="46">
        <v>0</v>
      </c>
      <c r="I11" s="47">
        <v>143.03299999999999</v>
      </c>
      <c r="J11" s="48">
        <v>1.633</v>
      </c>
      <c r="K11" s="48">
        <v>3.2370000000000001</v>
      </c>
      <c r="L11" s="49">
        <v>0</v>
      </c>
      <c r="M11" s="48">
        <v>441.47899999999998</v>
      </c>
      <c r="N11" s="48">
        <v>1004.213</v>
      </c>
      <c r="O11" s="47">
        <v>108.705</v>
      </c>
      <c r="P11" s="47">
        <v>498.548</v>
      </c>
      <c r="Q11" s="48">
        <v>5.4550000000000001</v>
      </c>
      <c r="R11" s="48">
        <v>21.838000000000001</v>
      </c>
      <c r="S11" s="48">
        <v>7.0190000000000001</v>
      </c>
      <c r="T11" s="48">
        <v>5.0289999999999999</v>
      </c>
      <c r="U11" s="48">
        <v>5.0380000000000003</v>
      </c>
      <c r="V11" s="48">
        <v>116.708</v>
      </c>
      <c r="W11" s="48">
        <v>7.2629999999999999</v>
      </c>
      <c r="X11" s="49">
        <v>0</v>
      </c>
      <c r="Y11" s="48">
        <v>4.633</v>
      </c>
      <c r="Z11" s="48">
        <v>112.384</v>
      </c>
      <c r="AA11" s="48">
        <v>12.231</v>
      </c>
      <c r="AB11" s="5"/>
    </row>
    <row r="12" spans="1:29" s="1" customFormat="1" ht="25.5" customHeight="1">
      <c r="A12" s="178" t="s">
        <v>191</v>
      </c>
      <c r="B12" s="46">
        <f t="shared" si="6"/>
        <v>7464.1459999999988</v>
      </c>
      <c r="C12" s="46">
        <v>2326.7179999999998</v>
      </c>
      <c r="D12" s="46">
        <v>3669.6190000000001</v>
      </c>
      <c r="E12" s="46">
        <v>0</v>
      </c>
      <c r="F12" s="46">
        <v>9.4540000000000006</v>
      </c>
      <c r="G12" s="46">
        <v>13.554</v>
      </c>
      <c r="H12" s="46">
        <v>0</v>
      </c>
      <c r="I12" s="47">
        <v>165.98099999999999</v>
      </c>
      <c r="J12" s="48">
        <v>2.2999999999999998</v>
      </c>
      <c r="K12" s="48">
        <v>4.9249999999999998</v>
      </c>
      <c r="L12" s="49">
        <v>0</v>
      </c>
      <c r="M12" s="48">
        <v>377.81</v>
      </c>
      <c r="N12" s="48">
        <v>983.40300000000002</v>
      </c>
      <c r="O12" s="47">
        <v>116.80200000000001</v>
      </c>
      <c r="P12" s="47">
        <v>515.49199999999996</v>
      </c>
      <c r="Q12" s="48">
        <v>6.6929999999999996</v>
      </c>
      <c r="R12" s="48">
        <v>22.271000000000001</v>
      </c>
      <c r="S12" s="48">
        <v>9.1620000000000008</v>
      </c>
      <c r="T12" s="48">
        <v>6.1719999999999997</v>
      </c>
      <c r="U12" s="48">
        <v>6.0170000000000003</v>
      </c>
      <c r="V12" s="48">
        <v>109.527</v>
      </c>
      <c r="W12" s="48">
        <v>5.1230000000000002</v>
      </c>
      <c r="X12" s="49">
        <v>0</v>
      </c>
      <c r="Y12" s="48">
        <v>5.077</v>
      </c>
      <c r="Z12" s="48">
        <v>76.736000000000004</v>
      </c>
      <c r="AA12" s="48">
        <v>14.712999999999999</v>
      </c>
      <c r="AB12" s="5"/>
    </row>
    <row r="13" spans="1:29" s="1" customFormat="1" ht="25.5" customHeight="1">
      <c r="A13" s="178" t="s">
        <v>192</v>
      </c>
      <c r="B13" s="46">
        <f t="shared" si="6"/>
        <v>6624.610999999999</v>
      </c>
      <c r="C13" s="46">
        <v>2054.2330000000002</v>
      </c>
      <c r="D13" s="46">
        <v>3090.96</v>
      </c>
      <c r="E13" s="46">
        <v>0</v>
      </c>
      <c r="F13" s="46">
        <v>11.313000000000001</v>
      </c>
      <c r="G13" s="46">
        <v>12.654</v>
      </c>
      <c r="H13" s="46">
        <v>0</v>
      </c>
      <c r="I13" s="47">
        <v>152.18299999999999</v>
      </c>
      <c r="J13" s="48">
        <v>2.65</v>
      </c>
      <c r="K13" s="48">
        <v>4.1559999999999997</v>
      </c>
      <c r="L13" s="49">
        <v>0</v>
      </c>
      <c r="M13" s="48">
        <v>343.55900000000003</v>
      </c>
      <c r="N13" s="48">
        <v>831.59199999999998</v>
      </c>
      <c r="O13" s="47">
        <v>108.998</v>
      </c>
      <c r="P13" s="47">
        <v>549.54899999999998</v>
      </c>
      <c r="Q13" s="48">
        <v>6.3310000000000004</v>
      </c>
      <c r="R13" s="48">
        <v>22.757999999999999</v>
      </c>
      <c r="S13" s="48">
        <v>8.1989999999999998</v>
      </c>
      <c r="T13" s="48">
        <v>6.3929999999999998</v>
      </c>
      <c r="U13" s="48">
        <v>5.3390000000000004</v>
      </c>
      <c r="V13" s="48">
        <v>124.911</v>
      </c>
      <c r="W13" s="48">
        <v>5.3019999999999996</v>
      </c>
      <c r="X13" s="49">
        <v>0</v>
      </c>
      <c r="Y13" s="48">
        <v>5.1719999999999997</v>
      </c>
      <c r="Z13" s="48">
        <v>96.602000000000004</v>
      </c>
      <c r="AA13" s="48">
        <v>13.349</v>
      </c>
      <c r="AB13" s="5"/>
    </row>
    <row r="14" spans="1:29" s="1" customFormat="1" ht="25.5" customHeight="1">
      <c r="A14" s="178" t="s">
        <v>193</v>
      </c>
      <c r="B14" s="46">
        <f t="shared" si="6"/>
        <v>5974.9679999999998</v>
      </c>
      <c r="C14" s="46">
        <v>1776.0360000000001</v>
      </c>
      <c r="D14" s="46">
        <v>2902.3919999999998</v>
      </c>
      <c r="E14" s="46">
        <v>0</v>
      </c>
      <c r="F14" s="46">
        <v>5.1769999999999996</v>
      </c>
      <c r="G14" s="46">
        <v>11.888</v>
      </c>
      <c r="H14" s="46">
        <v>0</v>
      </c>
      <c r="I14" s="47">
        <v>170.90799999999999</v>
      </c>
      <c r="J14" s="48">
        <v>2.3149999999999999</v>
      </c>
      <c r="K14" s="48">
        <v>2.3839999999999999</v>
      </c>
      <c r="L14" s="49">
        <v>0</v>
      </c>
      <c r="M14" s="48">
        <v>261.55099999999999</v>
      </c>
      <c r="N14" s="48">
        <v>711.77700000000004</v>
      </c>
      <c r="O14" s="47">
        <v>89.86</v>
      </c>
      <c r="P14" s="47">
        <v>503.86799999999999</v>
      </c>
      <c r="Q14" s="48">
        <v>4.9420000000000002</v>
      </c>
      <c r="R14" s="48">
        <v>21.882000000000001</v>
      </c>
      <c r="S14" s="48">
        <v>5.82</v>
      </c>
      <c r="T14" s="48">
        <v>4.6829999999999998</v>
      </c>
      <c r="U14" s="48">
        <v>5.1349999999999998</v>
      </c>
      <c r="V14" s="48">
        <v>87.656000000000006</v>
      </c>
      <c r="W14" s="48">
        <v>5.9210000000000003</v>
      </c>
      <c r="X14" s="49">
        <v>0</v>
      </c>
      <c r="Y14" s="48">
        <v>4.3869999999999996</v>
      </c>
      <c r="Z14" s="48">
        <v>96.617000000000004</v>
      </c>
      <c r="AA14" s="48">
        <v>11.545999999999999</v>
      </c>
      <c r="AB14" s="5"/>
    </row>
    <row r="15" spans="1:29" s="1" customFormat="1" ht="25.5" customHeight="1">
      <c r="A15" s="178" t="s">
        <v>194</v>
      </c>
      <c r="B15" s="46">
        <f t="shared" si="6"/>
        <v>6018.6829999999991</v>
      </c>
      <c r="C15" s="46">
        <v>1937.096</v>
      </c>
      <c r="D15" s="46">
        <v>2411.67</v>
      </c>
      <c r="E15" s="46">
        <v>0</v>
      </c>
      <c r="F15" s="46">
        <v>9.0250000000000004</v>
      </c>
      <c r="G15" s="46">
        <v>16.948</v>
      </c>
      <c r="H15" s="46">
        <v>0</v>
      </c>
      <c r="I15" s="47">
        <v>171.46899999999999</v>
      </c>
      <c r="J15" s="48">
        <v>1.4239999999999999</v>
      </c>
      <c r="K15" s="48">
        <v>3.8260000000000001</v>
      </c>
      <c r="L15" s="49">
        <v>0</v>
      </c>
      <c r="M15" s="48">
        <v>398.21300000000002</v>
      </c>
      <c r="N15" s="48">
        <v>738.76800000000003</v>
      </c>
      <c r="O15" s="47">
        <v>90.483000000000004</v>
      </c>
      <c r="P15" s="47">
        <v>658.8</v>
      </c>
      <c r="Q15" s="48">
        <v>5.7919999999999998</v>
      </c>
      <c r="R15" s="48">
        <v>30.829000000000001</v>
      </c>
      <c r="S15" s="48">
        <v>6.78</v>
      </c>
      <c r="T15" s="48">
        <v>6.7439999999999998</v>
      </c>
      <c r="U15" s="48">
        <v>6.7629999999999999</v>
      </c>
      <c r="V15" s="48">
        <v>110.346</v>
      </c>
      <c r="W15" s="48">
        <v>11.398</v>
      </c>
      <c r="X15" s="49">
        <v>0</v>
      </c>
      <c r="Y15" s="48">
        <v>8.2759999999999998</v>
      </c>
      <c r="Z15" s="48">
        <v>117.965</v>
      </c>
      <c r="AA15" s="48">
        <v>14.836</v>
      </c>
      <c r="AB15" s="5"/>
    </row>
    <row r="16" spans="1:29" s="1" customFormat="1" ht="25.5" customHeight="1">
      <c r="A16" s="178" t="s">
        <v>195</v>
      </c>
      <c r="B16" s="46">
        <f t="shared" si="6"/>
        <v>6356.976999999998</v>
      </c>
      <c r="C16" s="46">
        <v>1995.09</v>
      </c>
      <c r="D16" s="46">
        <v>2464.7199999999998</v>
      </c>
      <c r="E16" s="46">
        <v>0</v>
      </c>
      <c r="F16" s="46">
        <v>18.146000000000001</v>
      </c>
      <c r="G16" s="46">
        <v>22.927</v>
      </c>
      <c r="H16" s="46">
        <v>0</v>
      </c>
      <c r="I16" s="47">
        <v>189.52</v>
      </c>
      <c r="J16" s="48">
        <v>8.4689999999999994</v>
      </c>
      <c r="K16" s="48">
        <v>6.18</v>
      </c>
      <c r="L16" s="49">
        <v>0</v>
      </c>
      <c r="M16" s="48">
        <v>423.93200000000002</v>
      </c>
      <c r="N16" s="48">
        <v>844.96900000000005</v>
      </c>
      <c r="O16" s="47">
        <v>94.37</v>
      </c>
      <c r="P16" s="47">
        <v>759.08299999999997</v>
      </c>
      <c r="Q16" s="48">
        <v>9.8089999999999993</v>
      </c>
      <c r="R16" s="48">
        <v>40.42</v>
      </c>
      <c r="S16" s="48">
        <v>9.6820000000000004</v>
      </c>
      <c r="T16" s="48">
        <v>8.67</v>
      </c>
      <c r="U16" s="48">
        <v>9.0120000000000005</v>
      </c>
      <c r="V16" s="48">
        <v>118.22199999999999</v>
      </c>
      <c r="W16" s="48">
        <v>13.976000000000001</v>
      </c>
      <c r="X16" s="49">
        <v>0</v>
      </c>
      <c r="Y16" s="48">
        <v>12.904999999999999</v>
      </c>
      <c r="Z16" s="48">
        <v>130.00800000000001</v>
      </c>
      <c r="AA16" s="48">
        <v>21.835999999999999</v>
      </c>
      <c r="AB16" s="5"/>
    </row>
    <row r="17" spans="1:29" s="2" customFormat="1" ht="17.100000000000001" customHeight="1">
      <c r="A17" s="25" t="s">
        <v>150</v>
      </c>
      <c r="B17" s="25"/>
      <c r="C17" s="25"/>
      <c r="D17" s="25"/>
      <c r="E17" s="25"/>
      <c r="F17" s="25"/>
      <c r="G17" s="25"/>
      <c r="H17" s="25"/>
      <c r="I17" s="25"/>
      <c r="J17" s="25"/>
      <c r="K17" s="199" t="s">
        <v>23</v>
      </c>
      <c r="L17" s="199"/>
      <c r="M17" s="199"/>
      <c r="N17" s="199"/>
      <c r="O17" s="199"/>
      <c r="P17" s="199"/>
      <c r="Q17" s="199"/>
      <c r="R17" s="199"/>
      <c r="S17" s="199"/>
      <c r="T17" s="199"/>
      <c r="U17" s="199"/>
      <c r="V17" s="199"/>
      <c r="W17" s="199"/>
      <c r="X17" s="199"/>
      <c r="Y17" s="199"/>
      <c r="Z17" s="199"/>
      <c r="AA17" s="199"/>
      <c r="AB17" s="3"/>
    </row>
    <row r="18" spans="1:29" s="9" customFormat="1" ht="20.100000000000001" customHeight="1">
      <c r="A18" s="4"/>
      <c r="B18" s="4"/>
      <c r="C18" s="4"/>
      <c r="D18" s="4"/>
      <c r="E18" s="4"/>
      <c r="F18" s="4"/>
      <c r="G18" s="23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10"/>
      <c r="AC18" s="10"/>
    </row>
    <row r="19" spans="1:29" s="8" customFormat="1" ht="21.95" customHeight="1">
      <c r="A19" s="4"/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7"/>
      <c r="AC19" s="7"/>
    </row>
    <row r="20" spans="1:29" s="2" customFormat="1" ht="15" customHeight="1">
      <c r="A20" s="4"/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</row>
    <row r="21" spans="1:29" ht="21.95" customHeight="1">
      <c r="AB21" s="6"/>
    </row>
    <row r="22" spans="1:29" ht="21.95" customHeight="1">
      <c r="AB22" s="6"/>
    </row>
    <row r="23" spans="1:29" ht="18" customHeight="1">
      <c r="AB23" s="5"/>
    </row>
    <row r="24" spans="1:29" ht="18" customHeight="1">
      <c r="AB24" s="5"/>
    </row>
    <row r="25" spans="1:29" s="2" customFormat="1" ht="17.100000000000001" customHeight="1">
      <c r="A25" s="4"/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</row>
  </sheetData>
  <mergeCells count="4">
    <mergeCell ref="A1:AA1"/>
    <mergeCell ref="K17:AA17"/>
    <mergeCell ref="N2:AA2"/>
    <mergeCell ref="A2:M2"/>
  </mergeCells>
  <phoneticPr fontId="3" type="noConversion"/>
  <printOptions horizontalCentered="1"/>
  <pageMargins left="0.78740157480314965" right="0.78740157480314965" top="0.98425196850393704" bottom="0.98425196850393704" header="0" footer="0.59055118110236227"/>
  <pageSetup paperSize="9" scale="52" firstPageNumber="86" pageOrder="overThenDown" orientation="landscape" r:id="rId1"/>
  <headerFooter scaleWithDoc="0"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31"/>
  <sheetViews>
    <sheetView view="pageBreakPreview" topLeftCell="A2" zoomScale="98" zoomScaleNormal="100" zoomScaleSheetLayoutView="98" workbookViewId="0">
      <selection activeCell="A24" sqref="A24"/>
    </sheetView>
  </sheetViews>
  <sheetFormatPr defaultColWidth="8.88671875" defaultRowHeight="13.5"/>
  <cols>
    <col min="1" max="1" width="8.77734375" style="4" customWidth="1"/>
    <col min="2" max="7" width="18.77734375" style="4" customWidth="1"/>
    <col min="8" max="8" width="3.77734375" style="4" customWidth="1"/>
    <col min="9" max="12" width="5.77734375" style="4" customWidth="1"/>
    <col min="13" max="16384" width="8.88671875" style="4"/>
  </cols>
  <sheetData>
    <row r="1" spans="1:9" s="8" customFormat="1" ht="21.95" customHeight="1">
      <c r="A1" s="194" t="s">
        <v>145</v>
      </c>
      <c r="B1" s="194"/>
      <c r="C1" s="194"/>
      <c r="D1" s="194"/>
      <c r="E1" s="194"/>
      <c r="F1" s="194"/>
      <c r="G1" s="194"/>
      <c r="H1" s="7"/>
      <c r="I1" s="7"/>
    </row>
    <row r="2" spans="1:9" s="2" customFormat="1" ht="15" customHeight="1">
      <c r="A2" s="201" t="s">
        <v>132</v>
      </c>
      <c r="B2" s="201"/>
      <c r="C2" s="201"/>
      <c r="E2" s="17"/>
      <c r="F2" s="17"/>
      <c r="G2" s="26" t="s">
        <v>133</v>
      </c>
      <c r="H2" s="3"/>
    </row>
    <row r="3" spans="1:9" ht="36.75" customHeight="1">
      <c r="A3" s="202" t="s">
        <v>149</v>
      </c>
      <c r="B3" s="204" t="s">
        <v>71</v>
      </c>
      <c r="C3" s="205"/>
      <c r="D3" s="204" t="s">
        <v>108</v>
      </c>
      <c r="E3" s="205"/>
      <c r="F3" s="204" t="s">
        <v>109</v>
      </c>
      <c r="G3" s="205"/>
      <c r="H3" s="5"/>
    </row>
    <row r="4" spans="1:9" ht="41.25" customHeight="1">
      <c r="A4" s="203"/>
      <c r="B4" s="50" t="s">
        <v>110</v>
      </c>
      <c r="C4" s="50" t="s">
        <v>130</v>
      </c>
      <c r="D4" s="50" t="s">
        <v>110</v>
      </c>
      <c r="E4" s="50" t="s">
        <v>130</v>
      </c>
      <c r="F4" s="50" t="s">
        <v>110</v>
      </c>
      <c r="G4" s="50" t="s">
        <v>130</v>
      </c>
      <c r="H4" s="5"/>
    </row>
    <row r="5" spans="1:9" ht="24.75" customHeight="1">
      <c r="A5" s="54">
        <v>2018</v>
      </c>
      <c r="B5" s="51">
        <v>1</v>
      </c>
      <c r="C5" s="51">
        <v>22264</v>
      </c>
      <c r="D5" s="51">
        <v>14</v>
      </c>
      <c r="E5" s="51">
        <v>4475</v>
      </c>
      <c r="F5" s="51">
        <v>7</v>
      </c>
      <c r="G5" s="51">
        <v>3814</v>
      </c>
      <c r="H5" s="5"/>
    </row>
    <row r="6" spans="1:9" ht="24.75" customHeight="1">
      <c r="A6" s="54">
        <v>2019</v>
      </c>
      <c r="B6" s="51">
        <v>1</v>
      </c>
      <c r="C6" s="51">
        <v>22000</v>
      </c>
      <c r="D6" s="51">
        <v>14</v>
      </c>
      <c r="E6" s="51">
        <v>4746</v>
      </c>
      <c r="F6" s="51">
        <v>7</v>
      </c>
      <c r="G6" s="51">
        <v>3762</v>
      </c>
      <c r="H6" s="5"/>
    </row>
    <row r="7" spans="1:9" ht="24.75" customHeight="1">
      <c r="A7" s="54">
        <v>2020</v>
      </c>
      <c r="B7" s="51">
        <v>1</v>
      </c>
      <c r="C7" s="51">
        <v>22204</v>
      </c>
      <c r="D7" s="51">
        <v>13</v>
      </c>
      <c r="E7" s="51">
        <v>4708</v>
      </c>
      <c r="F7" s="51">
        <v>7</v>
      </c>
      <c r="G7" s="51">
        <v>3278</v>
      </c>
      <c r="H7" s="5"/>
    </row>
    <row r="8" spans="1:9" ht="24.75" customHeight="1">
      <c r="A8" s="54">
        <v>2021</v>
      </c>
      <c r="B8" s="51">
        <v>1</v>
      </c>
      <c r="C8" s="51">
        <v>21841.286</v>
      </c>
      <c r="D8" s="51">
        <v>13</v>
      </c>
      <c r="E8" s="51">
        <v>9549</v>
      </c>
      <c r="F8" s="51">
        <v>7</v>
      </c>
      <c r="G8" s="51">
        <v>5470</v>
      </c>
      <c r="H8" s="5"/>
    </row>
    <row r="9" spans="1:9" ht="24.75" customHeight="1">
      <c r="A9" s="54">
        <v>2022</v>
      </c>
      <c r="B9" s="51">
        <v>1</v>
      </c>
      <c r="C9" s="51">
        <v>21537.425373300001</v>
      </c>
      <c r="D9" s="51">
        <v>13</v>
      </c>
      <c r="E9" s="51">
        <v>9997</v>
      </c>
      <c r="F9" s="51">
        <v>7</v>
      </c>
      <c r="G9" s="51">
        <v>5421</v>
      </c>
      <c r="H9" s="5"/>
    </row>
    <row r="10" spans="1:9" ht="24.75" customHeight="1">
      <c r="A10" s="56">
        <v>2023</v>
      </c>
      <c r="B10" s="53">
        <v>1</v>
      </c>
      <c r="C10" s="53">
        <v>20085.395834299998</v>
      </c>
      <c r="D10" s="53">
        <v>13</v>
      </c>
      <c r="E10" s="53">
        <v>9927</v>
      </c>
      <c r="F10" s="53">
        <v>6.666666666666667</v>
      </c>
      <c r="G10" s="53">
        <v>5165</v>
      </c>
      <c r="H10" s="5"/>
    </row>
    <row r="11" spans="1:9" ht="24.75" customHeight="1">
      <c r="A11" s="38" t="s">
        <v>184</v>
      </c>
      <c r="B11" s="52">
        <v>1</v>
      </c>
      <c r="C11" s="52">
        <v>3160.7271519999999</v>
      </c>
      <c r="D11" s="52">
        <v>13</v>
      </c>
      <c r="E11" s="55">
        <v>1104</v>
      </c>
      <c r="F11" s="52">
        <v>7</v>
      </c>
      <c r="G11" s="55">
        <v>396</v>
      </c>
      <c r="H11" s="5"/>
    </row>
    <row r="12" spans="1:9" ht="24.75" customHeight="1">
      <c r="A12" s="38" t="s">
        <v>185</v>
      </c>
      <c r="B12" s="52">
        <v>1</v>
      </c>
      <c r="C12" s="52">
        <v>2367.7747832000005</v>
      </c>
      <c r="D12" s="52">
        <v>13</v>
      </c>
      <c r="E12" s="55">
        <v>1180</v>
      </c>
      <c r="F12" s="52">
        <v>7</v>
      </c>
      <c r="G12" s="55">
        <v>446</v>
      </c>
      <c r="H12" s="5"/>
    </row>
    <row r="13" spans="1:9" ht="24.75" customHeight="1">
      <c r="A13" s="38" t="s">
        <v>186</v>
      </c>
      <c r="B13" s="52">
        <v>1</v>
      </c>
      <c r="C13" s="52">
        <v>1762.2342980000001</v>
      </c>
      <c r="D13" s="52">
        <v>13</v>
      </c>
      <c r="E13" s="55">
        <v>868</v>
      </c>
      <c r="F13" s="52">
        <v>7</v>
      </c>
      <c r="G13" s="55">
        <v>372</v>
      </c>
      <c r="H13" s="5"/>
    </row>
    <row r="14" spans="1:9" ht="24.75" customHeight="1">
      <c r="A14" s="38" t="s">
        <v>187</v>
      </c>
      <c r="B14" s="52">
        <v>1</v>
      </c>
      <c r="C14" s="52">
        <v>1465.3082285000003</v>
      </c>
      <c r="D14" s="52">
        <v>13</v>
      </c>
      <c r="E14" s="55">
        <v>774</v>
      </c>
      <c r="F14" s="52">
        <v>7</v>
      </c>
      <c r="G14" s="55">
        <v>379</v>
      </c>
      <c r="H14" s="5"/>
    </row>
    <row r="15" spans="1:9" ht="24.75" customHeight="1">
      <c r="A15" s="38" t="s">
        <v>188</v>
      </c>
      <c r="B15" s="52">
        <v>1</v>
      </c>
      <c r="C15" s="52">
        <v>1242.2671979999998</v>
      </c>
      <c r="D15" s="52">
        <v>13</v>
      </c>
      <c r="E15" s="55">
        <v>548</v>
      </c>
      <c r="F15" s="52">
        <v>7</v>
      </c>
      <c r="G15" s="55">
        <v>435</v>
      </c>
      <c r="H15" s="5"/>
    </row>
    <row r="16" spans="1:9" ht="24.75" customHeight="1">
      <c r="A16" s="38" t="s">
        <v>189</v>
      </c>
      <c r="B16" s="52">
        <v>1</v>
      </c>
      <c r="C16" s="52">
        <v>900.04141779999998</v>
      </c>
      <c r="D16" s="52">
        <v>13</v>
      </c>
      <c r="E16" s="55">
        <v>462</v>
      </c>
      <c r="F16" s="52">
        <v>7</v>
      </c>
      <c r="G16" s="55">
        <v>408</v>
      </c>
      <c r="H16" s="5"/>
    </row>
    <row r="17" spans="1:9" ht="24.75" customHeight="1">
      <c r="A17" s="38" t="s">
        <v>190</v>
      </c>
      <c r="B17" s="52">
        <v>1</v>
      </c>
      <c r="C17" s="52">
        <v>947.67390769999997</v>
      </c>
      <c r="D17" s="52">
        <v>13</v>
      </c>
      <c r="E17" s="55">
        <v>732</v>
      </c>
      <c r="F17" s="52">
        <v>7</v>
      </c>
      <c r="G17" s="55">
        <v>494</v>
      </c>
      <c r="H17" s="5"/>
    </row>
    <row r="18" spans="1:9" ht="24.75" customHeight="1">
      <c r="A18" s="38" t="s">
        <v>191</v>
      </c>
      <c r="B18" s="52">
        <v>1</v>
      </c>
      <c r="C18" s="52">
        <v>938.98921879999989</v>
      </c>
      <c r="D18" s="52">
        <v>13</v>
      </c>
      <c r="E18" s="55">
        <v>806</v>
      </c>
      <c r="F18" s="52">
        <v>7</v>
      </c>
      <c r="G18" s="55">
        <v>573</v>
      </c>
      <c r="H18" s="5"/>
    </row>
    <row r="19" spans="1:9" ht="24.75" customHeight="1">
      <c r="A19" s="38" t="s">
        <v>192</v>
      </c>
      <c r="B19" s="52">
        <v>1</v>
      </c>
      <c r="C19" s="52">
        <v>980.84721539999998</v>
      </c>
      <c r="D19" s="52">
        <v>13</v>
      </c>
      <c r="E19" s="55">
        <v>657</v>
      </c>
      <c r="F19" s="52">
        <v>6</v>
      </c>
      <c r="G19" s="55">
        <v>426</v>
      </c>
      <c r="H19" s="5"/>
    </row>
    <row r="20" spans="1:9" ht="24.75" customHeight="1">
      <c r="A20" s="38" t="s">
        <v>193</v>
      </c>
      <c r="B20" s="52">
        <v>1</v>
      </c>
      <c r="C20" s="52">
        <v>1448.5249893999999</v>
      </c>
      <c r="D20" s="52">
        <v>13</v>
      </c>
      <c r="E20" s="55">
        <v>759</v>
      </c>
      <c r="F20" s="52">
        <v>6</v>
      </c>
      <c r="G20" s="55">
        <v>471</v>
      </c>
      <c r="H20" s="5"/>
    </row>
    <row r="21" spans="1:9" ht="24.75" customHeight="1">
      <c r="A21" s="38" t="s">
        <v>194</v>
      </c>
      <c r="B21" s="52">
        <v>1</v>
      </c>
      <c r="C21" s="52">
        <v>2017.3942188999999</v>
      </c>
      <c r="D21" s="52">
        <v>13</v>
      </c>
      <c r="E21" s="55">
        <v>911</v>
      </c>
      <c r="F21" s="52">
        <v>6</v>
      </c>
      <c r="G21" s="55">
        <v>387</v>
      </c>
      <c r="H21" s="5"/>
    </row>
    <row r="22" spans="1:9" ht="24.75" customHeight="1">
      <c r="A22" s="38" t="s">
        <v>195</v>
      </c>
      <c r="B22" s="52">
        <v>1</v>
      </c>
      <c r="C22" s="52">
        <v>2853.6132066</v>
      </c>
      <c r="D22" s="52">
        <v>13</v>
      </c>
      <c r="E22" s="55">
        <v>1126</v>
      </c>
      <c r="F22" s="52">
        <v>6</v>
      </c>
      <c r="G22" s="55">
        <v>378</v>
      </c>
      <c r="H22" s="5"/>
    </row>
    <row r="23" spans="1:9" s="2" customFormat="1" ht="17.100000000000001" customHeight="1">
      <c r="A23" s="25" t="s">
        <v>198</v>
      </c>
      <c r="B23" s="25"/>
      <c r="C23" s="25"/>
      <c r="D23" s="27"/>
      <c r="E23" s="25"/>
      <c r="F23" s="25"/>
      <c r="G23" s="28" t="s">
        <v>131</v>
      </c>
    </row>
    <row r="24" spans="1:9" s="9" customFormat="1" ht="20.100000000000001" customHeight="1">
      <c r="A24" s="4"/>
      <c r="B24" s="4"/>
      <c r="C24" s="4"/>
      <c r="D24" s="4"/>
      <c r="E24" s="4"/>
      <c r="F24" s="4"/>
      <c r="G24" s="4"/>
      <c r="H24" s="10"/>
      <c r="I24" s="10"/>
    </row>
    <row r="25" spans="1:9" s="8" customFormat="1" ht="21.95" customHeight="1">
      <c r="A25" s="4"/>
      <c r="B25" s="4"/>
      <c r="C25" s="4"/>
      <c r="D25" s="4"/>
      <c r="E25" s="4"/>
      <c r="F25" s="4"/>
      <c r="G25" s="4"/>
      <c r="H25" s="7"/>
      <c r="I25" s="7"/>
    </row>
    <row r="26" spans="1:9" s="2" customFormat="1" ht="15" customHeight="1">
      <c r="A26" s="4"/>
      <c r="B26" s="4"/>
      <c r="C26" s="4"/>
      <c r="D26" s="4"/>
      <c r="E26" s="4"/>
      <c r="F26" s="4"/>
      <c r="G26" s="4"/>
    </row>
    <row r="27" spans="1:9" ht="21.95" customHeight="1">
      <c r="H27" s="6"/>
    </row>
    <row r="28" spans="1:9" ht="21.95" customHeight="1">
      <c r="H28" s="6"/>
    </row>
    <row r="29" spans="1:9" ht="18" customHeight="1">
      <c r="H29" s="5"/>
    </row>
    <row r="30" spans="1:9" ht="18" customHeight="1">
      <c r="H30" s="5"/>
    </row>
    <row r="31" spans="1:9" s="2" customFormat="1" ht="17.100000000000001" customHeight="1">
      <c r="A31" s="4"/>
      <c r="B31" s="4"/>
      <c r="C31" s="4"/>
      <c r="D31" s="4"/>
      <c r="E31" s="4"/>
      <c r="F31" s="4"/>
      <c r="G31" s="4"/>
    </row>
  </sheetData>
  <mergeCells count="6">
    <mergeCell ref="A1:G1"/>
    <mergeCell ref="A2:C2"/>
    <mergeCell ref="A3:A4"/>
    <mergeCell ref="B3:C3"/>
    <mergeCell ref="D3:E3"/>
    <mergeCell ref="F3:G3"/>
  </mergeCells>
  <phoneticPr fontId="3" type="noConversion"/>
  <printOptions horizontalCentered="1"/>
  <pageMargins left="0.78740157480314965" right="0.78740157480314965" top="0.98425196850393704" bottom="0.98425196850393704" header="0" footer="0.59055118110236227"/>
  <pageSetup paperSize="9" scale="78" firstPageNumber="86" pageOrder="overThenDown" orientation="landscape" r:id="rId1"/>
  <headerFooter scaleWithDoc="0"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20"/>
  <sheetViews>
    <sheetView view="pageBreakPreview" zoomScale="98" zoomScaleNormal="100" zoomScaleSheetLayoutView="98" workbookViewId="0">
      <selection activeCell="C4" sqref="C4"/>
    </sheetView>
  </sheetViews>
  <sheetFormatPr defaultColWidth="8.88671875" defaultRowHeight="13.5"/>
  <cols>
    <col min="1" max="1" width="8.77734375" style="4" customWidth="1"/>
    <col min="2" max="3" width="25.77734375" style="4" customWidth="1"/>
    <col min="4" max="4" width="29.6640625" style="4" customWidth="1"/>
    <col min="5" max="16384" width="8.88671875" style="4"/>
  </cols>
  <sheetData>
    <row r="1" spans="1:4" s="8" customFormat="1" ht="21.95" customHeight="1">
      <c r="A1" s="194" t="s">
        <v>144</v>
      </c>
      <c r="B1" s="194"/>
      <c r="C1" s="194"/>
      <c r="D1" s="194"/>
    </row>
    <row r="2" spans="1:4" s="2" customFormat="1" ht="15" customHeight="1">
      <c r="A2" s="195" t="s">
        <v>13</v>
      </c>
      <c r="B2" s="195"/>
      <c r="D2" s="59" t="s">
        <v>14</v>
      </c>
    </row>
    <row r="3" spans="1:4" ht="42.75" customHeight="1">
      <c r="A3" s="60" t="s">
        <v>151</v>
      </c>
      <c r="B3" s="60" t="s">
        <v>27</v>
      </c>
      <c r="C3" s="60" t="s">
        <v>196</v>
      </c>
      <c r="D3" s="60" t="s">
        <v>197</v>
      </c>
    </row>
    <row r="4" spans="1:4" ht="24" customHeight="1">
      <c r="A4" s="183">
        <v>2018</v>
      </c>
      <c r="B4" s="184">
        <f>C4/D4*100</f>
        <v>67.790284014696439</v>
      </c>
      <c r="C4" s="185">
        <v>11624</v>
      </c>
      <c r="D4" s="185">
        <v>17147</v>
      </c>
    </row>
    <row r="5" spans="1:4" ht="24" customHeight="1">
      <c r="A5" s="183">
        <v>2019</v>
      </c>
      <c r="B5" s="184">
        <f t="shared" ref="B5:B9" si="0">C5/D5*100</f>
        <v>72.38045617691327</v>
      </c>
      <c r="C5" s="185">
        <v>12503</v>
      </c>
      <c r="D5" s="185">
        <v>17274</v>
      </c>
    </row>
    <row r="6" spans="1:4" ht="24" customHeight="1">
      <c r="A6" s="183">
        <v>2020</v>
      </c>
      <c r="B6" s="184">
        <f t="shared" si="0"/>
        <v>72.188914027149323</v>
      </c>
      <c r="C6" s="185">
        <v>12763</v>
      </c>
      <c r="D6" s="185">
        <v>17680</v>
      </c>
    </row>
    <row r="7" spans="1:4" ht="24" customHeight="1">
      <c r="A7" s="183">
        <v>2021</v>
      </c>
      <c r="B7" s="184">
        <f t="shared" si="0"/>
        <v>73.702656868287164</v>
      </c>
      <c r="C7" s="185">
        <v>13038</v>
      </c>
      <c r="D7" s="185">
        <v>17690</v>
      </c>
    </row>
    <row r="8" spans="1:4" ht="24" customHeight="1">
      <c r="A8" s="183">
        <v>2022</v>
      </c>
      <c r="B8" s="184">
        <f t="shared" si="0"/>
        <v>77.811855238944958</v>
      </c>
      <c r="C8" s="185">
        <v>13954</v>
      </c>
      <c r="D8" s="185">
        <v>17933</v>
      </c>
    </row>
    <row r="9" spans="1:4" ht="24" customHeight="1">
      <c r="A9" s="186">
        <v>2023</v>
      </c>
      <c r="B9" s="184">
        <f t="shared" si="0"/>
        <v>77.671734546665178</v>
      </c>
      <c r="C9" s="187">
        <v>13998</v>
      </c>
      <c r="D9" s="187">
        <v>18022</v>
      </c>
    </row>
    <row r="10" spans="1:4" s="2" customFormat="1" ht="15" customHeight="1">
      <c r="A10" s="12" t="s">
        <v>32</v>
      </c>
      <c r="B10" s="12"/>
      <c r="C10" s="12"/>
      <c r="D10" s="13"/>
    </row>
    <row r="11" spans="1:4" s="2" customFormat="1" ht="15" customHeight="1">
      <c r="A11" s="12" t="s">
        <v>134</v>
      </c>
      <c r="B11" s="12"/>
      <c r="C11" s="12"/>
      <c r="D11" s="13"/>
    </row>
    <row r="12" spans="1:4" s="2" customFormat="1" ht="15" customHeight="1">
      <c r="A12" s="12" t="s">
        <v>135</v>
      </c>
      <c r="B12" s="12"/>
      <c r="C12" s="12"/>
      <c r="D12" s="13"/>
    </row>
    <row r="13" spans="1:4" s="2" customFormat="1" ht="15" customHeight="1">
      <c r="A13" s="196" t="s">
        <v>129</v>
      </c>
      <c r="B13" s="196"/>
      <c r="C13" s="196"/>
      <c r="D13" s="16" t="s">
        <v>56</v>
      </c>
    </row>
    <row r="14" spans="1:4" ht="9.9499999999999993" customHeight="1"/>
    <row r="15" spans="1:4" ht="9.9499999999999993" customHeight="1"/>
    <row r="16" spans="1:4" ht="9.9499999999999993" customHeight="1"/>
    <row r="17" spans="1:4" ht="9.9499999999999993" customHeight="1"/>
    <row r="18" spans="1:4" ht="20.100000000000001" customHeight="1"/>
    <row r="19" spans="1:4" ht="20.100000000000001" customHeight="1"/>
    <row r="20" spans="1:4" s="2" customFormat="1" ht="15" customHeight="1">
      <c r="A20" s="4"/>
      <c r="B20" s="4"/>
      <c r="C20" s="4"/>
      <c r="D20" s="4"/>
    </row>
  </sheetData>
  <mergeCells count="3">
    <mergeCell ref="A2:B2"/>
    <mergeCell ref="A1:D1"/>
    <mergeCell ref="A13:C13"/>
  </mergeCells>
  <phoneticPr fontId="3" type="noConversion"/>
  <printOptions horizontalCentered="1"/>
  <pageMargins left="0.78740157480314965" right="0.78740157480314965" top="0.98425196850393704" bottom="0.98425196850393704" header="0" footer="0.59055118110236227"/>
  <pageSetup paperSize="9" scale="97" firstPageNumber="86" pageOrder="overThenDown" orientation="landscape" r:id="rId1"/>
  <headerFooter scaleWithDoc="0"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BEE990-661A-4F4A-B148-2534F5406CF9}">
  <dimension ref="A1:H21"/>
  <sheetViews>
    <sheetView view="pageBreakPreview" zoomScaleNormal="100" zoomScaleSheetLayoutView="100" workbookViewId="0">
      <selection activeCell="A15" sqref="A15"/>
    </sheetView>
  </sheetViews>
  <sheetFormatPr defaultColWidth="8.88671875" defaultRowHeight="13.5"/>
  <cols>
    <col min="1" max="1" width="8.77734375" style="65" customWidth="1"/>
    <col min="2" max="3" width="14.33203125" style="65" customWidth="1"/>
    <col min="4" max="4" width="14.109375" style="65" customWidth="1"/>
    <col min="5" max="5" width="14.33203125" style="65" customWidth="1"/>
    <col min="6" max="8" width="15.77734375" style="65" customWidth="1"/>
    <col min="9" max="16384" width="8.88671875" style="65"/>
  </cols>
  <sheetData>
    <row r="1" spans="1:8" s="61" customFormat="1" ht="24.95" customHeight="1">
      <c r="A1" s="208" t="s">
        <v>143</v>
      </c>
      <c r="B1" s="208"/>
      <c r="C1" s="208"/>
      <c r="D1" s="208"/>
      <c r="E1" s="208"/>
      <c r="F1" s="208"/>
      <c r="G1" s="208"/>
      <c r="H1" s="208"/>
    </row>
    <row r="2" spans="1:8" s="62" customFormat="1" ht="15" customHeight="1">
      <c r="A2" s="209" t="s">
        <v>33</v>
      </c>
      <c r="B2" s="209"/>
      <c r="C2" s="209"/>
      <c r="D2" s="210"/>
      <c r="F2" s="63"/>
      <c r="G2" s="63"/>
      <c r="H2" s="64" t="s">
        <v>128</v>
      </c>
    </row>
    <row r="3" spans="1:8" ht="13.5" customHeight="1">
      <c r="A3" s="211" t="s">
        <v>152</v>
      </c>
      <c r="B3" s="212" t="s">
        <v>15</v>
      </c>
      <c r="C3" s="214" t="s">
        <v>42</v>
      </c>
      <c r="D3" s="216"/>
      <c r="E3" s="218" t="s">
        <v>43</v>
      </c>
      <c r="F3" s="212" t="s">
        <v>44</v>
      </c>
      <c r="G3" s="212" t="s">
        <v>45</v>
      </c>
      <c r="H3" s="212" t="s">
        <v>46</v>
      </c>
    </row>
    <row r="4" spans="1:8" ht="13.5" customHeight="1">
      <c r="A4" s="211"/>
      <c r="B4" s="213"/>
      <c r="C4" s="215"/>
      <c r="D4" s="217"/>
      <c r="E4" s="218"/>
      <c r="F4" s="212"/>
      <c r="G4" s="212"/>
      <c r="H4" s="212"/>
    </row>
    <row r="5" spans="1:8" ht="13.5" customHeight="1">
      <c r="A5" s="211"/>
      <c r="B5" s="213"/>
      <c r="C5" s="213"/>
      <c r="D5" s="206" t="s">
        <v>47</v>
      </c>
      <c r="E5" s="212"/>
      <c r="F5" s="212"/>
      <c r="G5" s="212"/>
      <c r="H5" s="212"/>
    </row>
    <row r="6" spans="1:8" s="62" customFormat="1" ht="13.5" customHeight="1">
      <c r="A6" s="211"/>
      <c r="B6" s="213"/>
      <c r="C6" s="213"/>
      <c r="D6" s="207"/>
      <c r="E6" s="212"/>
      <c r="F6" s="212"/>
      <c r="G6" s="212"/>
      <c r="H6" s="212"/>
    </row>
    <row r="7" spans="1:8" s="66" customFormat="1" ht="13.5" customHeight="1">
      <c r="A7" s="211"/>
      <c r="B7" s="213"/>
      <c r="C7" s="213"/>
      <c r="D7" s="207"/>
      <c r="E7" s="212"/>
      <c r="F7" s="212"/>
      <c r="G7" s="212"/>
      <c r="H7" s="212"/>
    </row>
    <row r="8" spans="1:8" s="66" customFormat="1" ht="24.95" customHeight="1">
      <c r="A8" s="67">
        <v>2018</v>
      </c>
      <c r="B8" s="68">
        <v>70898</v>
      </c>
      <c r="C8" s="68">
        <v>52219</v>
      </c>
      <c r="D8" s="69">
        <v>73.653699681232183</v>
      </c>
      <c r="E8" s="70">
        <v>37850</v>
      </c>
      <c r="F8" s="70">
        <v>32571</v>
      </c>
      <c r="G8" s="70">
        <v>623.73848599168889</v>
      </c>
      <c r="H8" s="70">
        <v>12359</v>
      </c>
    </row>
    <row r="9" spans="1:8" s="66" customFormat="1" ht="24.95" customHeight="1">
      <c r="A9" s="67">
        <v>2019</v>
      </c>
      <c r="B9" s="68">
        <v>70065</v>
      </c>
      <c r="C9" s="68">
        <v>52617</v>
      </c>
      <c r="D9" s="69">
        <v>75.097409548276602</v>
      </c>
      <c r="E9" s="70">
        <v>37850</v>
      </c>
      <c r="F9" s="70">
        <v>22584</v>
      </c>
      <c r="G9" s="70">
        <v>429.21489252522952</v>
      </c>
      <c r="H9" s="70">
        <v>13249</v>
      </c>
    </row>
    <row r="10" spans="1:8" s="66" customFormat="1" ht="24.95" customHeight="1">
      <c r="A10" s="67">
        <v>2020</v>
      </c>
      <c r="B10" s="68">
        <v>70052</v>
      </c>
      <c r="C10" s="68">
        <v>54016</v>
      </c>
      <c r="D10" s="69">
        <v>77.108433734939766</v>
      </c>
      <c r="E10" s="70">
        <v>37850</v>
      </c>
      <c r="F10" s="70">
        <v>22205</v>
      </c>
      <c r="G10" s="70">
        <v>411.08190165876778</v>
      </c>
      <c r="H10" s="70">
        <v>14212</v>
      </c>
    </row>
    <row r="11" spans="1:8" s="66" customFormat="1" ht="24.95" customHeight="1">
      <c r="A11" s="67">
        <v>2021</v>
      </c>
      <c r="B11" s="68">
        <v>69121</v>
      </c>
      <c r="C11" s="68">
        <v>55056</v>
      </c>
      <c r="D11" s="69">
        <v>79.651625410512011</v>
      </c>
      <c r="E11" s="70">
        <v>37850</v>
      </c>
      <c r="F11" s="70">
        <v>21054.638356164385</v>
      </c>
      <c r="G11" s="70">
        <v>382.42223111312819</v>
      </c>
      <c r="H11" s="70">
        <v>14973</v>
      </c>
    </row>
    <row r="12" spans="1:8" s="66" customFormat="1" ht="24.95" customHeight="1">
      <c r="A12" s="67">
        <v>2022</v>
      </c>
      <c r="B12" s="68">
        <v>68874</v>
      </c>
      <c r="C12" s="68">
        <v>55806</v>
      </c>
      <c r="D12" s="69">
        <v>81.026221796323711</v>
      </c>
      <c r="E12" s="70">
        <v>37850</v>
      </c>
      <c r="F12" s="70">
        <v>21145</v>
      </c>
      <c r="G12" s="70">
        <v>378.90191018886856</v>
      </c>
      <c r="H12" s="70">
        <v>15901</v>
      </c>
    </row>
    <row r="13" spans="1:8" s="75" customFormat="1" ht="24.95" customHeight="1">
      <c r="A13" s="71">
        <v>2023</v>
      </c>
      <c r="B13" s="72">
        <v>68299</v>
      </c>
      <c r="C13" s="72">
        <v>55905</v>
      </c>
      <c r="D13" s="73">
        <v>81.853321424911059</v>
      </c>
      <c r="E13" s="74">
        <v>37850</v>
      </c>
      <c r="F13" s="74">
        <v>21252</v>
      </c>
      <c r="G13" s="74">
        <v>380.14488865038908</v>
      </c>
      <c r="H13" s="74">
        <v>16285</v>
      </c>
    </row>
    <row r="14" spans="1:8" ht="21" customHeight="1">
      <c r="A14" s="76" t="s">
        <v>175</v>
      </c>
      <c r="B14" s="76"/>
      <c r="C14" s="76"/>
      <c r="D14" s="76"/>
      <c r="F14" s="76"/>
      <c r="G14" s="76"/>
      <c r="H14" s="77"/>
    </row>
    <row r="15" spans="1:8" ht="9.9499999999999993" customHeight="1"/>
    <row r="16" spans="1:8" ht="9.9499999999999993" customHeight="1"/>
    <row r="17" spans="1:8" ht="9.9499999999999993" customHeight="1"/>
    <row r="18" spans="1:8" ht="9.9499999999999993" customHeight="1"/>
    <row r="19" spans="1:8" ht="20.100000000000001" customHeight="1"/>
    <row r="20" spans="1:8" ht="20.100000000000001" customHeight="1"/>
    <row r="21" spans="1:8" s="62" customFormat="1" ht="15" customHeight="1">
      <c r="A21" s="65"/>
      <c r="B21" s="65"/>
      <c r="C21" s="65"/>
      <c r="D21" s="65"/>
      <c r="E21" s="65"/>
      <c r="F21" s="65"/>
      <c r="G21" s="65"/>
      <c r="H21" s="65"/>
    </row>
  </sheetData>
  <mergeCells count="11">
    <mergeCell ref="D5:D7"/>
    <mergeCell ref="A1:H1"/>
    <mergeCell ref="A2:D2"/>
    <mergeCell ref="A3:A7"/>
    <mergeCell ref="B3:B7"/>
    <mergeCell ref="C3:C7"/>
    <mergeCell ref="D3:D4"/>
    <mergeCell ref="E3:E7"/>
    <mergeCell ref="F3:F7"/>
    <mergeCell ref="G3:G7"/>
    <mergeCell ref="H3:H7"/>
  </mergeCells>
  <phoneticPr fontId="3" type="noConversion"/>
  <printOptions horizontalCentered="1"/>
  <pageMargins left="0.78740157480314965" right="0.78740157480314965" top="0.98425196850393704" bottom="0.98425196850393704" header="0" footer="0.59055118110236227"/>
  <pageSetup paperSize="9" scale="93" firstPageNumber="86" pageOrder="overThenDown" orientation="landscape" r:id="rId1"/>
  <headerFooter scaleWithDoc="0"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22A56F-23B4-4977-806C-1BE700D3255E}">
  <dimension ref="A1:AF11"/>
  <sheetViews>
    <sheetView view="pageBreakPreview" zoomScaleNormal="100" zoomScaleSheetLayoutView="100" workbookViewId="0">
      <selection activeCell="F7" sqref="F7"/>
    </sheetView>
  </sheetViews>
  <sheetFormatPr defaultColWidth="8.88671875" defaultRowHeight="13.5"/>
  <cols>
    <col min="1" max="1" width="8.77734375" style="65" customWidth="1"/>
    <col min="2" max="2" width="9.44140625" style="65" bestFit="1" customWidth="1"/>
    <col min="3" max="3" width="6.33203125" style="65" customWidth="1"/>
    <col min="4" max="7" width="7.33203125" style="65" customWidth="1"/>
    <col min="8" max="8" width="6.33203125" style="65" customWidth="1"/>
    <col min="9" max="9" width="7.33203125" style="65" bestFit="1" customWidth="1"/>
    <col min="10" max="13" width="7.33203125" style="65" customWidth="1"/>
    <col min="14" max="14" width="6.33203125" style="65" customWidth="1"/>
    <col min="15" max="15" width="9.44140625" style="65" bestFit="1" customWidth="1"/>
    <col min="16" max="19" width="7.33203125" style="65" customWidth="1"/>
    <col min="20" max="21" width="8.109375" style="65" bestFit="1" customWidth="1"/>
    <col min="22" max="25" width="7.33203125" style="65" customWidth="1"/>
    <col min="26" max="26" width="7.33203125" style="65" bestFit="1" customWidth="1"/>
    <col min="27" max="27" width="8.109375" style="65" bestFit="1" customWidth="1"/>
    <col min="28" max="29" width="6.33203125" style="65" customWidth="1"/>
    <col min="30" max="30" width="7.33203125" style="65" bestFit="1" customWidth="1"/>
    <col min="31" max="31" width="6.33203125" style="65" customWidth="1"/>
    <col min="32" max="32" width="8.109375" style="65" bestFit="1" customWidth="1"/>
    <col min="33" max="16384" width="8.88671875" style="65"/>
  </cols>
  <sheetData>
    <row r="1" spans="1:32" s="61" customFormat="1" ht="24.95" customHeight="1">
      <c r="A1" s="219" t="s">
        <v>142</v>
      </c>
      <c r="B1" s="219"/>
      <c r="C1" s="219"/>
      <c r="D1" s="219"/>
      <c r="E1" s="219"/>
      <c r="F1" s="219"/>
      <c r="G1" s="219"/>
      <c r="H1" s="219"/>
      <c r="I1" s="219"/>
      <c r="J1" s="219"/>
      <c r="K1" s="219"/>
      <c r="L1" s="219"/>
      <c r="M1" s="219"/>
      <c r="N1" s="219"/>
      <c r="O1" s="219"/>
      <c r="P1" s="219"/>
      <c r="Q1" s="219"/>
      <c r="R1" s="219"/>
      <c r="S1" s="219"/>
      <c r="T1" s="219"/>
      <c r="U1" s="219"/>
      <c r="V1" s="219"/>
      <c r="W1" s="219"/>
      <c r="X1" s="219"/>
      <c r="Y1" s="219"/>
      <c r="Z1" s="219"/>
      <c r="AA1" s="219"/>
      <c r="AB1" s="219"/>
      <c r="AC1" s="219"/>
      <c r="AD1" s="219"/>
      <c r="AE1" s="219"/>
      <c r="AF1" s="219"/>
    </row>
    <row r="2" spans="1:32" s="62" customFormat="1" ht="15" customHeight="1">
      <c r="A2" s="220" t="s">
        <v>30</v>
      </c>
      <c r="B2" s="220"/>
      <c r="C2" s="220"/>
      <c r="D2" s="220"/>
      <c r="E2" s="220"/>
      <c r="F2" s="220"/>
      <c r="G2" s="220"/>
      <c r="H2" s="220"/>
      <c r="I2" s="220"/>
      <c r="J2" s="220"/>
      <c r="K2" s="220"/>
      <c r="L2" s="220"/>
      <c r="M2" s="220"/>
      <c r="N2" s="220"/>
      <c r="O2" s="220"/>
      <c r="P2" s="220"/>
      <c r="Q2" s="220"/>
      <c r="R2" s="220"/>
      <c r="S2" s="220"/>
      <c r="T2" s="220"/>
      <c r="V2" s="78"/>
      <c r="W2" s="78"/>
      <c r="X2" s="78"/>
      <c r="Y2" s="78"/>
      <c r="Z2" s="78"/>
      <c r="AA2" s="78"/>
      <c r="AB2" s="78"/>
      <c r="AC2" s="78"/>
      <c r="AD2" s="78"/>
      <c r="AE2" s="78"/>
      <c r="AF2" s="79" t="s">
        <v>4</v>
      </c>
    </row>
    <row r="3" spans="1:32" ht="39.950000000000003" customHeight="1">
      <c r="A3" s="221" t="s">
        <v>152</v>
      </c>
      <c r="B3" s="223" t="s">
        <v>3</v>
      </c>
      <c r="C3" s="225" t="s">
        <v>111</v>
      </c>
      <c r="D3" s="226"/>
      <c r="E3" s="226"/>
      <c r="F3" s="226"/>
      <c r="G3" s="226"/>
      <c r="H3" s="227"/>
      <c r="I3" s="225" t="s">
        <v>112</v>
      </c>
      <c r="J3" s="226"/>
      <c r="K3" s="226"/>
      <c r="L3" s="226"/>
      <c r="M3" s="226"/>
      <c r="N3" s="227"/>
      <c r="O3" s="225" t="s">
        <v>113</v>
      </c>
      <c r="P3" s="226"/>
      <c r="Q3" s="226"/>
      <c r="R3" s="226"/>
      <c r="S3" s="226"/>
      <c r="T3" s="227"/>
      <c r="U3" s="225" t="s">
        <v>24</v>
      </c>
      <c r="V3" s="226"/>
      <c r="W3" s="226"/>
      <c r="X3" s="226"/>
      <c r="Y3" s="226"/>
      <c r="Z3" s="226"/>
      <c r="AA3" s="226"/>
      <c r="AB3" s="226"/>
      <c r="AC3" s="226"/>
      <c r="AD3" s="226"/>
      <c r="AE3" s="226"/>
      <c r="AF3" s="227"/>
    </row>
    <row r="4" spans="1:32" ht="110.25" customHeight="1">
      <c r="A4" s="222"/>
      <c r="B4" s="224"/>
      <c r="C4" s="80"/>
      <c r="D4" s="81" t="s">
        <v>36</v>
      </c>
      <c r="E4" s="82" t="s">
        <v>37</v>
      </c>
      <c r="F4" s="81" t="s">
        <v>25</v>
      </c>
      <c r="G4" s="81" t="s">
        <v>72</v>
      </c>
      <c r="H4" s="81" t="s">
        <v>26</v>
      </c>
      <c r="I4" s="80"/>
      <c r="J4" s="81" t="s">
        <v>36</v>
      </c>
      <c r="K4" s="82" t="s">
        <v>37</v>
      </c>
      <c r="L4" s="81" t="s">
        <v>25</v>
      </c>
      <c r="M4" s="81" t="s">
        <v>72</v>
      </c>
      <c r="N4" s="81" t="s">
        <v>26</v>
      </c>
      <c r="O4" s="80"/>
      <c r="P4" s="81" t="s">
        <v>36</v>
      </c>
      <c r="Q4" s="82" t="s">
        <v>37</v>
      </c>
      <c r="R4" s="81" t="s">
        <v>25</v>
      </c>
      <c r="S4" s="81" t="s">
        <v>72</v>
      </c>
      <c r="T4" s="81" t="s">
        <v>26</v>
      </c>
      <c r="U4" s="80"/>
      <c r="V4" s="81" t="s">
        <v>36</v>
      </c>
      <c r="W4" s="82" t="s">
        <v>37</v>
      </c>
      <c r="X4" s="81" t="s">
        <v>25</v>
      </c>
      <c r="Y4" s="81" t="s">
        <v>72</v>
      </c>
      <c r="Z4" s="83" t="s">
        <v>38</v>
      </c>
      <c r="AA4" s="81" t="s">
        <v>153</v>
      </c>
      <c r="AB4" s="84" t="s">
        <v>39</v>
      </c>
      <c r="AC4" s="81" t="s">
        <v>40</v>
      </c>
      <c r="AD4" s="81" t="s">
        <v>154</v>
      </c>
      <c r="AE4" s="81" t="s">
        <v>41</v>
      </c>
      <c r="AF4" s="81" t="s">
        <v>26</v>
      </c>
    </row>
    <row r="5" spans="1:32" ht="24.95" customHeight="1">
      <c r="A5" s="85">
        <v>2018</v>
      </c>
      <c r="B5" s="86">
        <v>518882.45</v>
      </c>
      <c r="C5" s="86">
        <v>1382</v>
      </c>
      <c r="D5" s="86">
        <v>0</v>
      </c>
      <c r="E5" s="86">
        <v>0</v>
      </c>
      <c r="F5" s="86">
        <v>269</v>
      </c>
      <c r="G5" s="86">
        <v>800</v>
      </c>
      <c r="H5" s="86">
        <v>313</v>
      </c>
      <c r="I5" s="86">
        <v>8961</v>
      </c>
      <c r="J5" s="86">
        <v>600</v>
      </c>
      <c r="K5" s="86">
        <v>300</v>
      </c>
      <c r="L5" s="86">
        <v>461</v>
      </c>
      <c r="M5" s="86">
        <v>7600</v>
      </c>
      <c r="N5" s="86">
        <v>0</v>
      </c>
      <c r="O5" s="86">
        <v>392144</v>
      </c>
      <c r="P5" s="86">
        <v>645</v>
      </c>
      <c r="Q5" s="86">
        <v>0</v>
      </c>
      <c r="R5" s="86">
        <v>0</v>
      </c>
      <c r="S5" s="86">
        <v>235844</v>
      </c>
      <c r="T5" s="86">
        <v>155655</v>
      </c>
      <c r="U5" s="86">
        <v>116395.45</v>
      </c>
      <c r="V5" s="86">
        <v>0</v>
      </c>
      <c r="W5" s="86">
        <v>0</v>
      </c>
      <c r="X5" s="86">
        <v>0</v>
      </c>
      <c r="Y5" s="86">
        <v>0</v>
      </c>
      <c r="Z5" s="86">
        <v>42000</v>
      </c>
      <c r="AA5" s="86">
        <v>6406</v>
      </c>
      <c r="AB5" s="86">
        <v>1900</v>
      </c>
      <c r="AC5" s="86">
        <v>4800</v>
      </c>
      <c r="AD5" s="86">
        <v>57173.45</v>
      </c>
      <c r="AE5" s="86">
        <v>0</v>
      </c>
      <c r="AF5" s="86">
        <v>4116</v>
      </c>
    </row>
    <row r="6" spans="1:32" ht="24.95" customHeight="1">
      <c r="A6" s="85">
        <v>2019</v>
      </c>
      <c r="B6" s="86">
        <v>669128</v>
      </c>
      <c r="C6" s="86">
        <v>1400</v>
      </c>
      <c r="D6" s="86">
        <v>0</v>
      </c>
      <c r="E6" s="86">
        <v>0</v>
      </c>
      <c r="F6" s="86">
        <v>269</v>
      </c>
      <c r="G6" s="86">
        <v>800</v>
      </c>
      <c r="H6" s="86">
        <v>331</v>
      </c>
      <c r="I6" s="86">
        <v>14410</v>
      </c>
      <c r="J6" s="86">
        <v>1226</v>
      </c>
      <c r="K6" s="86">
        <v>435</v>
      </c>
      <c r="L6" s="86">
        <v>461</v>
      </c>
      <c r="M6" s="86">
        <v>10538</v>
      </c>
      <c r="N6" s="86">
        <v>1750</v>
      </c>
      <c r="O6" s="86">
        <v>523668</v>
      </c>
      <c r="P6" s="86">
        <v>1509</v>
      </c>
      <c r="Q6" s="86">
        <v>0</v>
      </c>
      <c r="R6" s="86">
        <v>0</v>
      </c>
      <c r="S6" s="86">
        <v>259637</v>
      </c>
      <c r="T6" s="86">
        <v>262522</v>
      </c>
      <c r="U6" s="86">
        <v>129650</v>
      </c>
      <c r="V6" s="86">
        <v>0</v>
      </c>
      <c r="W6" s="86">
        <v>0</v>
      </c>
      <c r="X6" s="86">
        <v>0</v>
      </c>
      <c r="Y6" s="86">
        <v>143</v>
      </c>
      <c r="Z6" s="86">
        <v>65684</v>
      </c>
      <c r="AA6" s="86">
        <v>20217</v>
      </c>
      <c r="AB6" s="86">
        <v>1350</v>
      </c>
      <c r="AC6" s="86">
        <v>7910</v>
      </c>
      <c r="AD6" s="86">
        <v>0</v>
      </c>
      <c r="AE6" s="86">
        <v>0</v>
      </c>
      <c r="AF6" s="86">
        <v>34346</v>
      </c>
    </row>
    <row r="7" spans="1:32" ht="24.95" customHeight="1">
      <c r="A7" s="85">
        <v>2020</v>
      </c>
      <c r="B7" s="86">
        <v>724940</v>
      </c>
      <c r="C7" s="86">
        <v>1400</v>
      </c>
      <c r="D7" s="86">
        <v>0</v>
      </c>
      <c r="E7" s="86">
        <v>0</v>
      </c>
      <c r="F7" s="86">
        <v>269</v>
      </c>
      <c r="G7" s="86">
        <v>800</v>
      </c>
      <c r="H7" s="86">
        <v>331</v>
      </c>
      <c r="I7" s="86">
        <v>14410</v>
      </c>
      <c r="J7" s="86">
        <v>1226</v>
      </c>
      <c r="K7" s="86">
        <v>435</v>
      </c>
      <c r="L7" s="86">
        <v>461</v>
      </c>
      <c r="M7" s="86">
        <v>10538</v>
      </c>
      <c r="N7" s="86">
        <v>1750</v>
      </c>
      <c r="O7" s="86">
        <v>564570</v>
      </c>
      <c r="P7" s="86">
        <v>1509</v>
      </c>
      <c r="Q7" s="86">
        <v>0</v>
      </c>
      <c r="R7" s="86">
        <v>0</v>
      </c>
      <c r="S7" s="86">
        <v>307575</v>
      </c>
      <c r="T7" s="86">
        <v>255486</v>
      </c>
      <c r="U7" s="86">
        <v>144560</v>
      </c>
      <c r="V7" s="86">
        <v>0</v>
      </c>
      <c r="W7" s="86">
        <v>0</v>
      </c>
      <c r="X7" s="86">
        <v>0</v>
      </c>
      <c r="Y7" s="86">
        <v>143</v>
      </c>
      <c r="Z7" s="86">
        <v>63129</v>
      </c>
      <c r="AA7" s="86">
        <v>37682</v>
      </c>
      <c r="AB7" s="86">
        <v>1350</v>
      </c>
      <c r="AC7" s="86">
        <v>7910</v>
      </c>
      <c r="AD7" s="86">
        <v>0</v>
      </c>
      <c r="AE7" s="86">
        <v>0</v>
      </c>
      <c r="AF7" s="86">
        <v>34346</v>
      </c>
    </row>
    <row r="8" spans="1:32" ht="24.95" customHeight="1">
      <c r="A8" s="85">
        <v>2021</v>
      </c>
      <c r="B8" s="87">
        <v>858314</v>
      </c>
      <c r="C8" s="87">
        <v>1400</v>
      </c>
      <c r="D8" s="87">
        <v>0</v>
      </c>
      <c r="E8" s="87">
        <v>0</v>
      </c>
      <c r="F8" s="87">
        <v>269</v>
      </c>
      <c r="G8" s="87">
        <v>800</v>
      </c>
      <c r="H8" s="87">
        <v>331</v>
      </c>
      <c r="I8" s="87">
        <v>25896</v>
      </c>
      <c r="J8" s="87">
        <v>0</v>
      </c>
      <c r="K8" s="87">
        <v>0</v>
      </c>
      <c r="L8" s="87">
        <v>0</v>
      </c>
      <c r="M8" s="87">
        <v>24316</v>
      </c>
      <c r="N8" s="87">
        <v>1580</v>
      </c>
      <c r="O8" s="87">
        <v>665650</v>
      </c>
      <c r="P8" s="87">
        <v>0</v>
      </c>
      <c r="Q8" s="87">
        <v>9037</v>
      </c>
      <c r="R8" s="87">
        <v>25959</v>
      </c>
      <c r="S8" s="87">
        <v>386659</v>
      </c>
      <c r="T8" s="87">
        <v>243995</v>
      </c>
      <c r="U8" s="87">
        <v>165368</v>
      </c>
      <c r="V8" s="87">
        <v>0</v>
      </c>
      <c r="W8" s="87">
        <v>0</v>
      </c>
      <c r="X8" s="87">
        <v>0</v>
      </c>
      <c r="Y8" s="87">
        <v>143</v>
      </c>
      <c r="Z8" s="87">
        <v>0</v>
      </c>
      <c r="AA8" s="87">
        <v>164151</v>
      </c>
      <c r="AB8" s="87">
        <v>1074</v>
      </c>
      <c r="AC8" s="87">
        <v>0</v>
      </c>
      <c r="AD8" s="87">
        <v>0</v>
      </c>
      <c r="AE8" s="87">
        <v>0</v>
      </c>
      <c r="AF8" s="87">
        <v>0</v>
      </c>
    </row>
    <row r="9" spans="1:32" ht="24.95" customHeight="1">
      <c r="A9" s="85">
        <v>2022</v>
      </c>
      <c r="B9" s="87">
        <v>908001.79999999993</v>
      </c>
      <c r="C9" s="87">
        <v>1400</v>
      </c>
      <c r="D9" s="87">
        <v>0</v>
      </c>
      <c r="E9" s="87">
        <v>0</v>
      </c>
      <c r="F9" s="87">
        <v>269</v>
      </c>
      <c r="G9" s="87">
        <v>800</v>
      </c>
      <c r="H9" s="87">
        <v>331</v>
      </c>
      <c r="I9" s="87">
        <v>25897</v>
      </c>
      <c r="J9" s="87">
        <v>0</v>
      </c>
      <c r="K9" s="87">
        <v>0</v>
      </c>
      <c r="L9" s="87">
        <v>0</v>
      </c>
      <c r="M9" s="87">
        <v>24317</v>
      </c>
      <c r="N9" s="87">
        <v>1580</v>
      </c>
      <c r="O9" s="87">
        <v>690817.2</v>
      </c>
      <c r="P9" s="87">
        <v>0</v>
      </c>
      <c r="Q9" s="87">
        <v>9033.7000000000007</v>
      </c>
      <c r="R9" s="87">
        <v>25961</v>
      </c>
      <c r="S9" s="87">
        <v>398309</v>
      </c>
      <c r="T9" s="87">
        <v>257513.5</v>
      </c>
      <c r="U9" s="87">
        <v>189887.59999999998</v>
      </c>
      <c r="V9" s="87">
        <v>0</v>
      </c>
      <c r="W9" s="87">
        <v>22872.3</v>
      </c>
      <c r="X9" s="87">
        <v>0</v>
      </c>
      <c r="Y9" s="87">
        <v>142.80000000000001</v>
      </c>
      <c r="Z9" s="87">
        <v>0</v>
      </c>
      <c r="AA9" s="87">
        <v>0</v>
      </c>
      <c r="AB9" s="87">
        <v>1269.8</v>
      </c>
      <c r="AC9" s="87">
        <v>0</v>
      </c>
      <c r="AD9" s="87">
        <v>113551.5</v>
      </c>
      <c r="AE9" s="87">
        <v>0</v>
      </c>
      <c r="AF9" s="87">
        <v>52051.199999999997</v>
      </c>
    </row>
    <row r="10" spans="1:32" s="90" customFormat="1" ht="24.95" customHeight="1">
      <c r="A10" s="88">
        <v>2023</v>
      </c>
      <c r="B10" s="89">
        <v>912927</v>
      </c>
      <c r="C10" s="89">
        <v>1400</v>
      </c>
      <c r="D10" s="89">
        <v>0</v>
      </c>
      <c r="E10" s="89">
        <v>0</v>
      </c>
      <c r="F10" s="89">
        <v>269</v>
      </c>
      <c r="G10" s="89">
        <v>800</v>
      </c>
      <c r="H10" s="89">
        <v>331</v>
      </c>
      <c r="I10" s="89">
        <v>25897</v>
      </c>
      <c r="J10" s="89">
        <v>0</v>
      </c>
      <c r="K10" s="89">
        <v>0</v>
      </c>
      <c r="L10" s="89">
        <v>0</v>
      </c>
      <c r="M10" s="89">
        <v>24376</v>
      </c>
      <c r="N10" s="89">
        <v>1521</v>
      </c>
      <c r="O10" s="89">
        <v>697204</v>
      </c>
      <c r="P10" s="89">
        <v>0</v>
      </c>
      <c r="Q10" s="89">
        <v>2433</v>
      </c>
      <c r="R10" s="89">
        <v>47513</v>
      </c>
      <c r="S10" s="89">
        <v>380162</v>
      </c>
      <c r="T10" s="89">
        <v>267096</v>
      </c>
      <c r="U10" s="89">
        <v>188426</v>
      </c>
      <c r="V10" s="87">
        <v>0</v>
      </c>
      <c r="W10" s="89">
        <v>954</v>
      </c>
      <c r="X10" s="87">
        <v>0</v>
      </c>
      <c r="Y10" s="89">
        <v>1075</v>
      </c>
      <c r="Z10" s="87">
        <v>0</v>
      </c>
      <c r="AA10" s="89">
        <v>108981</v>
      </c>
      <c r="AB10" s="89">
        <v>1074</v>
      </c>
      <c r="AC10" s="87">
        <v>0</v>
      </c>
      <c r="AD10" s="89">
        <v>76342</v>
      </c>
      <c r="AE10" s="87">
        <v>0</v>
      </c>
      <c r="AF10" s="87">
        <v>0</v>
      </c>
    </row>
    <row r="11" spans="1:32" s="62" customFormat="1" ht="18" customHeight="1">
      <c r="A11" s="210" t="s">
        <v>175</v>
      </c>
      <c r="B11" s="210"/>
      <c r="C11" s="210"/>
      <c r="D11" s="210"/>
      <c r="E11" s="210"/>
      <c r="F11" s="210"/>
      <c r="G11" s="210"/>
      <c r="H11" s="210"/>
      <c r="I11" s="210"/>
      <c r="J11" s="210"/>
      <c r="K11" s="210"/>
      <c r="L11" s="210"/>
      <c r="M11" s="210"/>
      <c r="N11" s="210"/>
      <c r="O11" s="210"/>
      <c r="P11" s="210"/>
      <c r="Q11" s="210"/>
      <c r="R11" s="210"/>
      <c r="S11" s="210"/>
      <c r="T11" s="210"/>
      <c r="V11" s="91"/>
      <c r="W11" s="91"/>
      <c r="X11" s="91"/>
      <c r="Y11" s="91"/>
      <c r="Z11" s="91"/>
      <c r="AA11" s="91"/>
      <c r="AB11" s="91"/>
      <c r="AC11" s="91"/>
      <c r="AD11" s="91"/>
      <c r="AE11" s="91"/>
      <c r="AF11" s="92"/>
    </row>
  </sheetData>
  <mergeCells count="9">
    <mergeCell ref="A11:T11"/>
    <mergeCell ref="A1:AF1"/>
    <mergeCell ref="A2:T2"/>
    <mergeCell ref="A3:A4"/>
    <mergeCell ref="B3:B4"/>
    <mergeCell ref="C3:H3"/>
    <mergeCell ref="I3:N3"/>
    <mergeCell ref="O3:T3"/>
    <mergeCell ref="U3:AF3"/>
  </mergeCells>
  <phoneticPr fontId="3" type="noConversion"/>
  <printOptions horizontalCentered="1"/>
  <pageMargins left="0.78740157480314965" right="0.78740157480314965" top="0.98425196850393704" bottom="0.98425196850393704" header="0" footer="0.59055118110236227"/>
  <pageSetup paperSize="9" scale="47" firstPageNumber="86" pageOrder="overThenDown" orientation="landscape" r:id="rId1"/>
  <headerFooter scaleWithDoc="0"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8D75D1-CE5F-4B32-9B87-1DADA011E2E0}">
  <dimension ref="A1:Q23"/>
  <sheetViews>
    <sheetView view="pageBreakPreview" zoomScaleNormal="100" zoomScaleSheetLayoutView="100" workbookViewId="0">
      <selection activeCell="D13" sqref="D13"/>
    </sheetView>
  </sheetViews>
  <sheetFormatPr defaultColWidth="8.88671875" defaultRowHeight="13.5"/>
  <cols>
    <col min="1" max="1" width="8.77734375" style="101" customWidth="1"/>
    <col min="2" max="2" width="11.6640625" style="101" bestFit="1" customWidth="1"/>
    <col min="3" max="3" width="7.44140625" style="101" customWidth="1"/>
    <col min="4" max="4" width="9.44140625" style="101" bestFit="1" customWidth="1"/>
    <col min="5" max="7" width="7.44140625" style="101" customWidth="1"/>
    <col min="8" max="8" width="11.6640625" style="101" bestFit="1" customWidth="1"/>
    <col min="9" max="12" width="7.44140625" style="101" customWidth="1"/>
    <col min="13" max="16" width="8.88671875" style="65"/>
    <col min="17" max="17" width="14.109375" style="65" bestFit="1" customWidth="1"/>
    <col min="18" max="16384" width="8.88671875" style="65"/>
  </cols>
  <sheetData>
    <row r="1" spans="1:17" s="61" customFormat="1" ht="24.95" customHeight="1">
      <c r="A1" s="230" t="s">
        <v>141</v>
      </c>
      <c r="B1" s="230"/>
      <c r="C1" s="230"/>
      <c r="D1" s="230"/>
      <c r="E1" s="230"/>
      <c r="F1" s="230"/>
      <c r="G1" s="230"/>
      <c r="H1" s="230"/>
      <c r="I1" s="230"/>
      <c r="J1" s="230"/>
      <c r="K1" s="230"/>
      <c r="L1" s="230"/>
    </row>
    <row r="2" spans="1:17" s="62" customFormat="1" ht="15" customHeight="1">
      <c r="A2" s="93" t="s">
        <v>28</v>
      </c>
      <c r="B2" s="93"/>
      <c r="C2" s="93"/>
      <c r="D2" s="93"/>
      <c r="E2" s="93"/>
      <c r="F2" s="93"/>
      <c r="G2" s="93"/>
      <c r="H2" s="93"/>
      <c r="I2" s="93"/>
      <c r="J2" s="93"/>
      <c r="K2" s="93"/>
      <c r="L2" s="94" t="s">
        <v>29</v>
      </c>
    </row>
    <row r="3" spans="1:17" ht="25.5" customHeight="1">
      <c r="A3" s="231" t="s">
        <v>121</v>
      </c>
      <c r="B3" s="231" t="s">
        <v>70</v>
      </c>
      <c r="C3" s="234" t="s">
        <v>176</v>
      </c>
      <c r="D3" s="235"/>
      <c r="E3" s="228" t="s">
        <v>177</v>
      </c>
      <c r="F3" s="229"/>
      <c r="G3" s="228" t="s">
        <v>178</v>
      </c>
      <c r="H3" s="229"/>
      <c r="I3" s="228" t="s">
        <v>179</v>
      </c>
      <c r="J3" s="229"/>
      <c r="K3" s="228" t="s">
        <v>180</v>
      </c>
      <c r="L3" s="229"/>
      <c r="M3" s="228" t="s">
        <v>181</v>
      </c>
      <c r="N3" s="229"/>
      <c r="O3" s="228" t="s">
        <v>182</v>
      </c>
      <c r="P3" s="229"/>
    </row>
    <row r="4" spans="1:17" ht="26.25" customHeight="1">
      <c r="A4" s="232"/>
      <c r="B4" s="233"/>
      <c r="C4" s="95" t="s">
        <v>155</v>
      </c>
      <c r="D4" s="95" t="s">
        <v>156</v>
      </c>
      <c r="E4" s="95" t="s">
        <v>155</v>
      </c>
      <c r="F4" s="95" t="s">
        <v>156</v>
      </c>
      <c r="G4" s="95" t="s">
        <v>155</v>
      </c>
      <c r="H4" s="95" t="s">
        <v>156</v>
      </c>
      <c r="I4" s="95" t="s">
        <v>155</v>
      </c>
      <c r="J4" s="95" t="s">
        <v>156</v>
      </c>
      <c r="K4" s="95" t="s">
        <v>155</v>
      </c>
      <c r="L4" s="95" t="s">
        <v>156</v>
      </c>
      <c r="M4" s="95" t="s">
        <v>155</v>
      </c>
      <c r="N4" s="95" t="s">
        <v>156</v>
      </c>
      <c r="O4" s="95" t="s">
        <v>155</v>
      </c>
      <c r="P4" s="95" t="s">
        <v>156</v>
      </c>
    </row>
    <row r="5" spans="1:17" ht="24.95" hidden="1" customHeight="1">
      <c r="A5" s="95">
        <v>2018</v>
      </c>
      <c r="B5" s="96">
        <f t="shared" ref="B5:B7" si="0">SUM(D5,F5,H5,J5,L5)</f>
        <v>23179904</v>
      </c>
      <c r="C5" s="96">
        <v>500</v>
      </c>
      <c r="D5" s="96">
        <v>88431</v>
      </c>
      <c r="E5" s="96">
        <v>1000</v>
      </c>
      <c r="F5" s="96">
        <v>212357</v>
      </c>
      <c r="G5" s="96">
        <v>90000</v>
      </c>
      <c r="H5" s="96">
        <v>22490129</v>
      </c>
      <c r="I5" s="96">
        <v>3000</v>
      </c>
      <c r="J5" s="96">
        <v>242287</v>
      </c>
      <c r="K5" s="96">
        <v>4900</v>
      </c>
      <c r="L5" s="96">
        <v>146700</v>
      </c>
      <c r="M5" s="96">
        <v>4900</v>
      </c>
      <c r="N5" s="96">
        <v>146700</v>
      </c>
      <c r="O5" s="96">
        <v>4900</v>
      </c>
      <c r="P5" s="96">
        <v>146700</v>
      </c>
    </row>
    <row r="6" spans="1:17" ht="24.95" hidden="1" customHeight="1">
      <c r="A6" s="95">
        <v>2019</v>
      </c>
      <c r="B6" s="96">
        <f t="shared" si="0"/>
        <v>24752111</v>
      </c>
      <c r="C6" s="96">
        <v>500</v>
      </c>
      <c r="D6" s="96">
        <v>78025</v>
      </c>
      <c r="E6" s="96">
        <v>1000</v>
      </c>
      <c r="F6" s="96">
        <v>258934</v>
      </c>
      <c r="G6" s="96">
        <v>90000</v>
      </c>
      <c r="H6" s="96">
        <v>24087487</v>
      </c>
      <c r="I6" s="96">
        <v>3000</v>
      </c>
      <c r="J6" s="96">
        <v>183127</v>
      </c>
      <c r="K6" s="96">
        <v>4900</v>
      </c>
      <c r="L6" s="96">
        <v>144538</v>
      </c>
      <c r="M6" s="96">
        <v>4900</v>
      </c>
      <c r="N6" s="96">
        <v>144538</v>
      </c>
      <c r="O6" s="96">
        <v>4900</v>
      </c>
      <c r="P6" s="96">
        <v>144538</v>
      </c>
    </row>
    <row r="7" spans="1:17" ht="24.95" hidden="1" customHeight="1">
      <c r="A7" s="95">
        <v>2020</v>
      </c>
      <c r="B7" s="96">
        <f t="shared" si="0"/>
        <v>23231835</v>
      </c>
      <c r="C7" s="96">
        <v>500</v>
      </c>
      <c r="D7" s="96">
        <v>79618</v>
      </c>
      <c r="E7" s="96">
        <v>1000</v>
      </c>
      <c r="F7" s="96">
        <v>298786</v>
      </c>
      <c r="G7" s="96">
        <v>90000</v>
      </c>
      <c r="H7" s="96">
        <v>22584987</v>
      </c>
      <c r="I7" s="96">
        <v>3000</v>
      </c>
      <c r="J7" s="96">
        <v>198805</v>
      </c>
      <c r="K7" s="96">
        <v>4900</v>
      </c>
      <c r="L7" s="96">
        <v>69639</v>
      </c>
      <c r="M7" s="96">
        <v>4900</v>
      </c>
      <c r="N7" s="96">
        <v>69639</v>
      </c>
      <c r="O7" s="96">
        <v>4900</v>
      </c>
      <c r="P7" s="96">
        <v>69639</v>
      </c>
    </row>
    <row r="8" spans="1:17" ht="24.95" hidden="1" customHeight="1">
      <c r="A8" s="95">
        <v>2021</v>
      </c>
      <c r="B8" s="96">
        <v>24052606</v>
      </c>
      <c r="C8" s="96">
        <v>500</v>
      </c>
      <c r="D8" s="96">
        <v>84755</v>
      </c>
      <c r="E8" s="96">
        <v>1000</v>
      </c>
      <c r="F8" s="96">
        <v>296629</v>
      </c>
      <c r="G8" s="96">
        <v>90000</v>
      </c>
      <c r="H8" s="96">
        <v>23429771</v>
      </c>
      <c r="I8" s="96">
        <v>3000</v>
      </c>
      <c r="J8" s="96">
        <v>199885</v>
      </c>
      <c r="K8" s="96">
        <v>4900</v>
      </c>
      <c r="L8" s="96">
        <v>41566</v>
      </c>
      <c r="M8" s="96">
        <v>4900</v>
      </c>
      <c r="N8" s="96">
        <v>41566</v>
      </c>
      <c r="O8" s="96">
        <v>4900</v>
      </c>
      <c r="P8" s="96">
        <v>41566</v>
      </c>
    </row>
    <row r="9" spans="1:17" ht="24.95" hidden="1" customHeight="1">
      <c r="A9" s="95">
        <v>2022</v>
      </c>
      <c r="B9" s="96">
        <f>D9+F9+H9+J9+L9</f>
        <v>22185460</v>
      </c>
      <c r="C9" s="96">
        <v>500</v>
      </c>
      <c r="D9" s="96">
        <v>99853</v>
      </c>
      <c r="E9" s="96">
        <v>1000</v>
      </c>
      <c r="F9" s="96">
        <v>278424</v>
      </c>
      <c r="G9" s="96">
        <v>90000</v>
      </c>
      <c r="H9" s="96">
        <v>21636855</v>
      </c>
      <c r="I9" s="96">
        <v>3000</v>
      </c>
      <c r="J9" s="96">
        <v>124102</v>
      </c>
      <c r="K9" s="96">
        <v>4900</v>
      </c>
      <c r="L9" s="96">
        <v>46226</v>
      </c>
      <c r="M9" s="96">
        <v>4900</v>
      </c>
      <c r="N9" s="96">
        <v>46226</v>
      </c>
      <c r="O9" s="96">
        <v>4900</v>
      </c>
      <c r="P9" s="96">
        <v>46226</v>
      </c>
    </row>
    <row r="10" spans="1:17" s="90" customFormat="1" ht="24.95" customHeight="1">
      <c r="A10" s="97">
        <v>2023</v>
      </c>
      <c r="B10" s="98">
        <f>SUM(B11:B22)</f>
        <v>7551445</v>
      </c>
      <c r="C10" s="98">
        <v>33000</v>
      </c>
      <c r="D10" s="98">
        <f>SUM(D11:D22)</f>
        <v>6430233</v>
      </c>
      <c r="E10" s="98">
        <v>2200</v>
      </c>
      <c r="F10" s="98">
        <f t="shared" ref="F10:L10" si="1">SUM(F11:F22)</f>
        <v>535513</v>
      </c>
      <c r="G10" s="98">
        <v>500</v>
      </c>
      <c r="H10" s="98">
        <f t="shared" si="1"/>
        <v>160815</v>
      </c>
      <c r="I10" s="98">
        <v>450</v>
      </c>
      <c r="J10" s="98">
        <f t="shared" si="1"/>
        <v>44793</v>
      </c>
      <c r="K10" s="98">
        <v>700</v>
      </c>
      <c r="L10" s="98">
        <f t="shared" si="1"/>
        <v>151687</v>
      </c>
      <c r="M10" s="98">
        <v>500</v>
      </c>
      <c r="N10" s="98">
        <f t="shared" ref="N10" si="2">SUM(N11:N22)</f>
        <v>119666</v>
      </c>
      <c r="O10" s="98">
        <v>500</v>
      </c>
      <c r="P10" s="98">
        <f t="shared" ref="P10" si="3">SUM(P11:P22)</f>
        <v>108738</v>
      </c>
      <c r="Q10" s="177"/>
    </row>
    <row r="11" spans="1:17" ht="24.95" customHeight="1">
      <c r="A11" s="95" t="s">
        <v>157</v>
      </c>
      <c r="B11" s="99">
        <v>705703</v>
      </c>
      <c r="C11" s="99">
        <v>33000</v>
      </c>
      <c r="D11" s="99">
        <v>605416</v>
      </c>
      <c r="E11" s="99">
        <v>2200</v>
      </c>
      <c r="F11" s="99">
        <v>45654</v>
      </c>
      <c r="G11" s="99">
        <v>500</v>
      </c>
      <c r="H11" s="99">
        <v>15672</v>
      </c>
      <c r="I11" s="99">
        <v>450</v>
      </c>
      <c r="J11" s="99">
        <v>4233</v>
      </c>
      <c r="K11" s="99">
        <v>700</v>
      </c>
      <c r="L11" s="99">
        <v>13819</v>
      </c>
      <c r="M11" s="99">
        <v>500</v>
      </c>
      <c r="N11" s="99">
        <v>11745</v>
      </c>
      <c r="O11" s="99">
        <v>500</v>
      </c>
      <c r="P11" s="99">
        <v>9164</v>
      </c>
    </row>
    <row r="12" spans="1:17" ht="24.95" customHeight="1">
      <c r="A12" s="95" t="s">
        <v>158</v>
      </c>
      <c r="B12" s="99">
        <v>615141</v>
      </c>
      <c r="C12" s="99">
        <v>33000</v>
      </c>
      <c r="D12" s="99">
        <v>524440</v>
      </c>
      <c r="E12" s="99">
        <v>2200</v>
      </c>
      <c r="F12" s="99">
        <v>41310</v>
      </c>
      <c r="G12" s="99">
        <v>500</v>
      </c>
      <c r="H12" s="99">
        <v>14197</v>
      </c>
      <c r="I12" s="99">
        <v>450</v>
      </c>
      <c r="J12" s="99">
        <v>3915</v>
      </c>
      <c r="K12" s="99">
        <v>700</v>
      </c>
      <c r="L12" s="99">
        <v>13183</v>
      </c>
      <c r="M12" s="99">
        <v>500</v>
      </c>
      <c r="N12" s="99">
        <v>10043</v>
      </c>
      <c r="O12" s="99">
        <v>500</v>
      </c>
      <c r="P12" s="99">
        <v>8053</v>
      </c>
    </row>
    <row r="13" spans="1:17" ht="24.95" customHeight="1">
      <c r="A13" s="95" t="s">
        <v>159</v>
      </c>
      <c r="B13" s="99">
        <v>636223</v>
      </c>
      <c r="C13" s="99">
        <v>33000</v>
      </c>
      <c r="D13" s="99">
        <v>546328</v>
      </c>
      <c r="E13" s="99">
        <v>2200</v>
      </c>
      <c r="F13" s="99">
        <v>39592</v>
      </c>
      <c r="G13" s="99">
        <v>500</v>
      </c>
      <c r="H13" s="99">
        <v>13961</v>
      </c>
      <c r="I13" s="99">
        <v>450</v>
      </c>
      <c r="J13" s="99">
        <v>3962</v>
      </c>
      <c r="K13" s="99">
        <v>700</v>
      </c>
      <c r="L13" s="99">
        <v>13612</v>
      </c>
      <c r="M13" s="99">
        <v>500</v>
      </c>
      <c r="N13" s="99">
        <v>10294</v>
      </c>
      <c r="O13" s="99">
        <v>500</v>
      </c>
      <c r="P13" s="99">
        <v>8474</v>
      </c>
    </row>
    <row r="14" spans="1:17" ht="24.95" customHeight="1">
      <c r="A14" s="95" t="s">
        <v>160</v>
      </c>
      <c r="B14" s="99">
        <v>594959</v>
      </c>
      <c r="C14" s="99">
        <v>33000</v>
      </c>
      <c r="D14" s="99">
        <v>514790</v>
      </c>
      <c r="E14" s="99">
        <v>2200</v>
      </c>
      <c r="F14" s="99">
        <v>35940</v>
      </c>
      <c r="G14" s="99">
        <v>500</v>
      </c>
      <c r="H14" s="99">
        <v>12557</v>
      </c>
      <c r="I14" s="99">
        <v>450</v>
      </c>
      <c r="J14" s="99">
        <v>3498</v>
      </c>
      <c r="K14" s="99">
        <v>700</v>
      </c>
      <c r="L14" s="99">
        <v>11168</v>
      </c>
      <c r="M14" s="99">
        <v>500</v>
      </c>
      <c r="N14" s="99">
        <v>8964</v>
      </c>
      <c r="O14" s="99">
        <v>500</v>
      </c>
      <c r="P14" s="99">
        <v>8042</v>
      </c>
    </row>
    <row r="15" spans="1:17" ht="24.95" customHeight="1">
      <c r="A15" s="95" t="s">
        <v>161</v>
      </c>
      <c r="B15" s="99">
        <v>617154</v>
      </c>
      <c r="C15" s="99">
        <v>33000</v>
      </c>
      <c r="D15" s="99">
        <v>531320</v>
      </c>
      <c r="E15" s="99">
        <v>2200</v>
      </c>
      <c r="F15" s="99">
        <v>38654</v>
      </c>
      <c r="G15" s="99">
        <v>500</v>
      </c>
      <c r="H15" s="99">
        <v>13325</v>
      </c>
      <c r="I15" s="99">
        <v>450</v>
      </c>
      <c r="J15" s="99">
        <v>3505</v>
      </c>
      <c r="K15" s="99">
        <v>700</v>
      </c>
      <c r="L15" s="99">
        <v>11471</v>
      </c>
      <c r="M15" s="99">
        <v>500</v>
      </c>
      <c r="N15" s="99">
        <v>9537</v>
      </c>
      <c r="O15" s="99">
        <v>500</v>
      </c>
      <c r="P15" s="99">
        <v>9342</v>
      </c>
    </row>
    <row r="16" spans="1:17" ht="24.95" customHeight="1">
      <c r="A16" s="95" t="s">
        <v>162</v>
      </c>
      <c r="B16" s="99">
        <v>598851</v>
      </c>
      <c r="C16" s="99">
        <v>33000</v>
      </c>
      <c r="D16" s="99">
        <v>509952</v>
      </c>
      <c r="E16" s="99">
        <v>2200</v>
      </c>
      <c r="F16" s="99">
        <v>44060</v>
      </c>
      <c r="G16" s="99">
        <v>500</v>
      </c>
      <c r="H16" s="99">
        <v>11624</v>
      </c>
      <c r="I16" s="99">
        <v>450</v>
      </c>
      <c r="J16" s="99">
        <v>3576</v>
      </c>
      <c r="K16" s="99">
        <v>700</v>
      </c>
      <c r="L16" s="99">
        <v>11328</v>
      </c>
      <c r="M16" s="99">
        <v>500</v>
      </c>
      <c r="N16" s="99">
        <v>9200</v>
      </c>
      <c r="O16" s="99">
        <v>500</v>
      </c>
      <c r="P16" s="99">
        <v>9111</v>
      </c>
    </row>
    <row r="17" spans="1:16" ht="24.95" customHeight="1">
      <c r="A17" s="95" t="s">
        <v>163</v>
      </c>
      <c r="B17" s="99">
        <v>620468</v>
      </c>
      <c r="C17" s="99">
        <v>33000</v>
      </c>
      <c r="D17" s="99">
        <v>527176</v>
      </c>
      <c r="E17" s="99">
        <v>2200</v>
      </c>
      <c r="F17" s="99">
        <v>45646</v>
      </c>
      <c r="G17" s="99">
        <v>500</v>
      </c>
      <c r="H17" s="99">
        <v>12637</v>
      </c>
      <c r="I17" s="99">
        <v>450</v>
      </c>
      <c r="J17" s="99">
        <v>3839</v>
      </c>
      <c r="K17" s="99">
        <v>700</v>
      </c>
      <c r="L17" s="99">
        <v>12333</v>
      </c>
      <c r="M17" s="99">
        <v>500</v>
      </c>
      <c r="N17" s="99">
        <v>9716</v>
      </c>
      <c r="O17" s="99">
        <v>500</v>
      </c>
      <c r="P17" s="99">
        <v>9121</v>
      </c>
    </row>
    <row r="18" spans="1:16" ht="24.95" customHeight="1">
      <c r="A18" s="95" t="s">
        <v>164</v>
      </c>
      <c r="B18" s="99">
        <v>642466</v>
      </c>
      <c r="C18" s="99">
        <v>33000</v>
      </c>
      <c r="D18" s="99">
        <v>543652</v>
      </c>
      <c r="E18" s="99">
        <v>2200</v>
      </c>
      <c r="F18" s="99">
        <v>49618</v>
      </c>
      <c r="G18" s="99">
        <v>500</v>
      </c>
      <c r="H18" s="99">
        <v>13224</v>
      </c>
      <c r="I18" s="99">
        <v>450</v>
      </c>
      <c r="J18" s="99">
        <v>4324</v>
      </c>
      <c r="K18" s="99">
        <v>700</v>
      </c>
      <c r="L18" s="99">
        <v>12655</v>
      </c>
      <c r="M18" s="99">
        <v>500</v>
      </c>
      <c r="N18" s="99">
        <v>9919</v>
      </c>
      <c r="O18" s="99">
        <v>500</v>
      </c>
      <c r="P18" s="99">
        <v>9074</v>
      </c>
    </row>
    <row r="19" spans="1:16" ht="24.95" customHeight="1">
      <c r="A19" s="95" t="s">
        <v>165</v>
      </c>
      <c r="B19" s="99">
        <v>631602</v>
      </c>
      <c r="C19" s="99">
        <v>33000</v>
      </c>
      <c r="D19" s="99">
        <v>536432</v>
      </c>
      <c r="E19" s="99">
        <v>2200</v>
      </c>
      <c r="F19" s="99">
        <v>47109</v>
      </c>
      <c r="G19" s="99">
        <v>500</v>
      </c>
      <c r="H19" s="99">
        <v>12237</v>
      </c>
      <c r="I19" s="99">
        <v>450</v>
      </c>
      <c r="J19" s="99">
        <v>4226</v>
      </c>
      <c r="K19" s="99">
        <v>700</v>
      </c>
      <c r="L19" s="99">
        <v>12459</v>
      </c>
      <c r="M19" s="99">
        <v>500</v>
      </c>
      <c r="N19" s="99">
        <v>9435</v>
      </c>
      <c r="O19" s="99">
        <v>500</v>
      </c>
      <c r="P19" s="99">
        <v>9704</v>
      </c>
    </row>
    <row r="20" spans="1:16" ht="24.95" customHeight="1">
      <c r="A20" s="95" t="s">
        <v>166</v>
      </c>
      <c r="B20" s="99">
        <v>619740</v>
      </c>
      <c r="C20" s="99">
        <v>33000</v>
      </c>
      <c r="D20" s="99">
        <v>521803</v>
      </c>
      <c r="E20" s="99">
        <v>2200</v>
      </c>
      <c r="F20" s="99">
        <v>48542</v>
      </c>
      <c r="G20" s="99">
        <v>500</v>
      </c>
      <c r="H20" s="99">
        <v>13859</v>
      </c>
      <c r="I20" s="99">
        <v>450</v>
      </c>
      <c r="J20" s="99">
        <v>3070</v>
      </c>
      <c r="K20" s="99">
        <v>700</v>
      </c>
      <c r="L20" s="99">
        <v>12629</v>
      </c>
      <c r="M20" s="99">
        <v>500</v>
      </c>
      <c r="N20" s="99">
        <v>9654</v>
      </c>
      <c r="O20" s="99">
        <v>500</v>
      </c>
      <c r="P20" s="99">
        <v>10183</v>
      </c>
    </row>
    <row r="21" spans="1:16" ht="24.95" customHeight="1">
      <c r="A21" s="95" t="s">
        <v>167</v>
      </c>
      <c r="B21" s="99">
        <v>625467</v>
      </c>
      <c r="C21" s="99">
        <v>33000</v>
      </c>
      <c r="D21" s="99">
        <v>529239</v>
      </c>
      <c r="E21" s="99">
        <v>2200</v>
      </c>
      <c r="F21" s="99">
        <v>48142</v>
      </c>
      <c r="G21" s="99">
        <v>500</v>
      </c>
      <c r="H21" s="99">
        <v>13745</v>
      </c>
      <c r="I21" s="99">
        <v>450</v>
      </c>
      <c r="J21" s="99">
        <v>3332</v>
      </c>
      <c r="K21" s="99">
        <v>700</v>
      </c>
      <c r="L21" s="99">
        <v>12525</v>
      </c>
      <c r="M21" s="99">
        <v>500</v>
      </c>
      <c r="N21" s="99">
        <v>9313</v>
      </c>
      <c r="O21" s="99">
        <v>500</v>
      </c>
      <c r="P21" s="99">
        <v>9171</v>
      </c>
    </row>
    <row r="22" spans="1:16" ht="24.95" customHeight="1">
      <c r="A22" s="95" t="s">
        <v>168</v>
      </c>
      <c r="B22" s="99">
        <v>643671</v>
      </c>
      <c r="C22" s="99">
        <v>33000</v>
      </c>
      <c r="D22" s="99">
        <v>539685</v>
      </c>
      <c r="E22" s="99">
        <v>2200</v>
      </c>
      <c r="F22" s="99">
        <v>51246</v>
      </c>
      <c r="G22" s="99">
        <v>500</v>
      </c>
      <c r="H22" s="99">
        <v>13777</v>
      </c>
      <c r="I22" s="99">
        <v>450</v>
      </c>
      <c r="J22" s="99">
        <v>3313</v>
      </c>
      <c r="K22" s="99">
        <v>700</v>
      </c>
      <c r="L22" s="99">
        <v>14505</v>
      </c>
      <c r="M22" s="99">
        <v>500</v>
      </c>
      <c r="N22" s="99">
        <v>11846</v>
      </c>
      <c r="O22" s="99">
        <v>500</v>
      </c>
      <c r="P22" s="99">
        <v>9299</v>
      </c>
    </row>
    <row r="23" spans="1:16" s="62" customFormat="1" ht="17.100000000000001" customHeight="1">
      <c r="A23" s="100" t="s">
        <v>183</v>
      </c>
      <c r="B23" s="100"/>
      <c r="C23" s="100"/>
      <c r="D23" s="100"/>
      <c r="E23" s="100"/>
      <c r="F23" s="100"/>
      <c r="G23" s="100"/>
      <c r="H23" s="100"/>
      <c r="I23" s="100"/>
      <c r="J23" s="100"/>
      <c r="K23" s="100"/>
      <c r="L23" s="100"/>
    </row>
  </sheetData>
  <mergeCells count="10">
    <mergeCell ref="M3:N3"/>
    <mergeCell ref="O3:P3"/>
    <mergeCell ref="A1:L1"/>
    <mergeCell ref="A3:A4"/>
    <mergeCell ref="B3:B4"/>
    <mergeCell ref="C3:D3"/>
    <mergeCell ref="E3:F3"/>
    <mergeCell ref="G3:H3"/>
    <mergeCell ref="I3:J3"/>
    <mergeCell ref="K3:L3"/>
  </mergeCells>
  <phoneticPr fontId="3" type="noConversion"/>
  <printOptions horizontalCentered="1"/>
  <pageMargins left="0.78740157480314965" right="0.78740157480314965" top="0.98425196850393704" bottom="0.98425196850393704" header="0" footer="0.59055118110236227"/>
  <pageSetup paperSize="9" scale="57" firstPageNumber="86" pageOrder="overThenDown" orientation="landscape" r:id="rId1"/>
  <headerFooter scaleWithDoc="0"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D48B56-B87A-42D8-A17A-B0D20666238D}">
  <dimension ref="A1:G22"/>
  <sheetViews>
    <sheetView view="pageBreakPreview" zoomScaleNormal="100" zoomScaleSheetLayoutView="100" workbookViewId="0">
      <selection activeCell="A15" sqref="A15"/>
    </sheetView>
  </sheetViews>
  <sheetFormatPr defaultColWidth="8.88671875" defaultRowHeight="13.5"/>
  <cols>
    <col min="1" max="1" width="8.77734375" style="125" customWidth="1"/>
    <col min="2" max="5" width="17.21875" style="65" customWidth="1"/>
    <col min="6" max="6" width="20.77734375" style="101" customWidth="1"/>
    <col min="7" max="7" width="17.21875" style="101" customWidth="1"/>
    <col min="8" max="8" width="16.77734375" style="65" customWidth="1"/>
    <col min="9" max="16384" width="8.88671875" style="65"/>
  </cols>
  <sheetData>
    <row r="1" spans="1:7" s="61" customFormat="1" ht="24.95" customHeight="1">
      <c r="A1" s="236" t="s">
        <v>139</v>
      </c>
      <c r="B1" s="236"/>
      <c r="C1" s="236"/>
      <c r="D1" s="236"/>
      <c r="E1" s="236"/>
      <c r="F1" s="236"/>
      <c r="G1" s="236"/>
    </row>
    <row r="2" spans="1:7" s="66" customFormat="1" ht="15" customHeight="1">
      <c r="A2" s="209" t="s">
        <v>31</v>
      </c>
      <c r="B2" s="209"/>
      <c r="C2" s="209"/>
      <c r="D2" s="209"/>
      <c r="F2" s="93"/>
      <c r="G2" s="102" t="s">
        <v>6</v>
      </c>
    </row>
    <row r="3" spans="1:7" s="107" customFormat="1" ht="48" customHeight="1">
      <c r="A3" s="103" t="s">
        <v>152</v>
      </c>
      <c r="B3" s="104" t="s">
        <v>78</v>
      </c>
      <c r="C3" s="104" t="s">
        <v>48</v>
      </c>
      <c r="D3" s="105" t="s">
        <v>57</v>
      </c>
      <c r="E3" s="105" t="s">
        <v>58</v>
      </c>
      <c r="F3" s="106" t="s">
        <v>59</v>
      </c>
      <c r="G3" s="106" t="s">
        <v>114</v>
      </c>
    </row>
    <row r="4" spans="1:7" s="107" customFormat="1" ht="20.100000000000001" customHeight="1">
      <c r="A4" s="108">
        <v>2018</v>
      </c>
      <c r="B4" s="109">
        <v>6156747</v>
      </c>
      <c r="C4" s="109">
        <v>3252870</v>
      </c>
      <c r="D4" s="109">
        <v>2238669</v>
      </c>
      <c r="E4" s="109">
        <v>635496</v>
      </c>
      <c r="F4" s="110">
        <v>29712</v>
      </c>
      <c r="G4" s="110">
        <v>0</v>
      </c>
    </row>
    <row r="5" spans="1:7" s="107" customFormat="1" ht="20.100000000000001" customHeight="1">
      <c r="A5" s="108">
        <v>2019</v>
      </c>
      <c r="B5" s="109">
        <v>6224077</v>
      </c>
      <c r="C5" s="109">
        <v>3394184</v>
      </c>
      <c r="D5" s="109">
        <v>2156171</v>
      </c>
      <c r="E5" s="109">
        <v>640670</v>
      </c>
      <c r="F5" s="110">
        <v>32836</v>
      </c>
      <c r="G5" s="110">
        <v>216</v>
      </c>
    </row>
    <row r="6" spans="1:7" s="107" customFormat="1" ht="20.100000000000001" customHeight="1">
      <c r="A6" s="108">
        <v>2020</v>
      </c>
      <c r="B6" s="109">
        <v>6181779</v>
      </c>
      <c r="C6" s="109">
        <v>3628711</v>
      </c>
      <c r="D6" s="109">
        <v>1847240</v>
      </c>
      <c r="E6" s="109">
        <v>674413</v>
      </c>
      <c r="F6" s="110">
        <v>27085</v>
      </c>
      <c r="G6" s="110">
        <v>4330</v>
      </c>
    </row>
    <row r="7" spans="1:7" s="107" customFormat="1" ht="20.100000000000001" customHeight="1">
      <c r="A7" s="108">
        <v>2021</v>
      </c>
      <c r="B7" s="109">
        <v>6427916</v>
      </c>
      <c r="C7" s="109">
        <v>3781670</v>
      </c>
      <c r="D7" s="109">
        <v>1953492</v>
      </c>
      <c r="E7" s="109">
        <v>671238</v>
      </c>
      <c r="F7" s="110">
        <v>21231</v>
      </c>
      <c r="G7" s="110">
        <v>285</v>
      </c>
    </row>
    <row r="8" spans="1:7" s="107" customFormat="1" ht="20.100000000000001" customHeight="1">
      <c r="A8" s="108">
        <v>2022</v>
      </c>
      <c r="B8" s="109">
        <v>6387485</v>
      </c>
      <c r="C8" s="109">
        <v>3802784</v>
      </c>
      <c r="D8" s="109">
        <v>1863879</v>
      </c>
      <c r="E8" s="109">
        <v>701296</v>
      </c>
      <c r="F8" s="109">
        <v>18813</v>
      </c>
      <c r="G8" s="109">
        <v>713</v>
      </c>
    </row>
    <row r="9" spans="1:7" s="107" customFormat="1" ht="20.100000000000001" customHeight="1">
      <c r="A9" s="111">
        <v>2023</v>
      </c>
      <c r="B9" s="112">
        <v>6403952</v>
      </c>
      <c r="C9" s="112">
        <v>3828709</v>
      </c>
      <c r="D9" s="112">
        <v>1846439</v>
      </c>
      <c r="E9" s="112">
        <v>708216</v>
      </c>
      <c r="F9" s="112">
        <v>19826</v>
      </c>
      <c r="G9" s="112">
        <v>762</v>
      </c>
    </row>
    <row r="10" spans="1:7">
      <c r="A10" s="210" t="s">
        <v>175</v>
      </c>
      <c r="B10" s="210"/>
      <c r="C10" s="210"/>
      <c r="D10" s="210"/>
      <c r="E10" s="66"/>
      <c r="F10" s="113"/>
      <c r="G10" s="114" t="s">
        <v>2</v>
      </c>
    </row>
    <row r="11" spans="1:7">
      <c r="A11" s="115"/>
      <c r="B11" s="116"/>
      <c r="C11" s="116"/>
      <c r="D11" s="116"/>
      <c r="E11" s="116"/>
      <c r="F11" s="117"/>
      <c r="G11" s="114"/>
    </row>
    <row r="12" spans="1:7" ht="24.95" customHeight="1">
      <c r="A12" s="236" t="s">
        <v>140</v>
      </c>
      <c r="B12" s="236"/>
      <c r="C12" s="236"/>
      <c r="D12" s="236"/>
      <c r="E12" s="236"/>
      <c r="F12" s="236"/>
      <c r="G12" s="236"/>
    </row>
    <row r="13" spans="1:7">
      <c r="A13" s="209" t="s">
        <v>5</v>
      </c>
      <c r="B13" s="209"/>
      <c r="C13" s="209"/>
      <c r="D13" s="209"/>
      <c r="E13" s="66"/>
      <c r="F13" s="93"/>
      <c r="G13" s="102" t="s">
        <v>127</v>
      </c>
    </row>
    <row r="14" spans="1:7" ht="33.75">
      <c r="A14" s="103" t="s">
        <v>152</v>
      </c>
      <c r="B14" s="104" t="s">
        <v>169</v>
      </c>
      <c r="C14" s="104" t="s">
        <v>49</v>
      </c>
      <c r="D14" s="105" t="s">
        <v>57</v>
      </c>
      <c r="E14" s="105" t="s">
        <v>58</v>
      </c>
      <c r="F14" s="106" t="s">
        <v>59</v>
      </c>
      <c r="G14" s="118" t="s">
        <v>114</v>
      </c>
    </row>
    <row r="15" spans="1:7" s="107" customFormat="1" ht="20.100000000000001" customHeight="1">
      <c r="A15" s="108">
        <v>2018</v>
      </c>
      <c r="B15" s="119">
        <v>9525328</v>
      </c>
      <c r="C15" s="119">
        <v>2398354</v>
      </c>
      <c r="D15" s="120">
        <v>5611853</v>
      </c>
      <c r="E15" s="119">
        <v>1438380</v>
      </c>
      <c r="F15" s="121">
        <v>76741</v>
      </c>
      <c r="G15" s="121">
        <v>0</v>
      </c>
    </row>
    <row r="16" spans="1:7" s="107" customFormat="1" ht="20.100000000000001" customHeight="1">
      <c r="A16" s="108">
        <v>2019</v>
      </c>
      <c r="B16" s="119">
        <v>9685908</v>
      </c>
      <c r="C16" s="119">
        <v>2652565</v>
      </c>
      <c r="D16" s="120">
        <v>5434252</v>
      </c>
      <c r="E16" s="119">
        <v>1507890</v>
      </c>
      <c r="F16" s="121">
        <v>90180</v>
      </c>
      <c r="G16" s="121">
        <v>1021</v>
      </c>
    </row>
    <row r="17" spans="1:7" s="107" customFormat="1" ht="20.100000000000001" customHeight="1">
      <c r="A17" s="108">
        <v>2020</v>
      </c>
      <c r="B17" s="122">
        <v>8519358</v>
      </c>
      <c r="C17" s="122">
        <v>2451459</v>
      </c>
      <c r="D17" s="120">
        <v>4548069</v>
      </c>
      <c r="E17" s="122">
        <v>1440472</v>
      </c>
      <c r="F17" s="123">
        <v>68006</v>
      </c>
      <c r="G17" s="123">
        <v>11352</v>
      </c>
    </row>
    <row r="18" spans="1:7" s="107" customFormat="1" ht="20.100000000000001" customHeight="1">
      <c r="A18" s="108">
        <v>2021</v>
      </c>
      <c r="B18" s="109">
        <v>9489343</v>
      </c>
      <c r="C18" s="109">
        <v>2913678</v>
      </c>
      <c r="D18" s="120">
        <v>4920196</v>
      </c>
      <c r="E18" s="109">
        <v>1595525</v>
      </c>
      <c r="F18" s="110">
        <v>59089</v>
      </c>
      <c r="G18" s="110">
        <v>855</v>
      </c>
    </row>
    <row r="19" spans="1:7" s="107" customFormat="1" ht="20.100000000000001" customHeight="1">
      <c r="A19" s="108">
        <v>2022</v>
      </c>
      <c r="B19" s="109">
        <v>8805460</v>
      </c>
      <c r="C19" s="109">
        <v>2650436</v>
      </c>
      <c r="D19" s="109">
        <v>4590554</v>
      </c>
      <c r="E19" s="109">
        <v>1517586</v>
      </c>
      <c r="F19" s="110">
        <v>44564</v>
      </c>
      <c r="G19" s="110">
        <v>2320</v>
      </c>
    </row>
    <row r="20" spans="1:7" s="107" customFormat="1" ht="20.100000000000001" customHeight="1">
      <c r="A20" s="111">
        <v>2023</v>
      </c>
      <c r="B20" s="112">
        <v>9388678</v>
      </c>
      <c r="C20" s="112">
        <v>2998051</v>
      </c>
      <c r="D20" s="112">
        <v>4653347</v>
      </c>
      <c r="E20" s="112">
        <v>1686410</v>
      </c>
      <c r="F20" s="124">
        <v>50105</v>
      </c>
      <c r="G20" s="124">
        <v>765</v>
      </c>
    </row>
    <row r="21" spans="1:7" s="107" customFormat="1" ht="20.100000000000001" customHeight="1">
      <c r="A21" s="237" t="s">
        <v>170</v>
      </c>
      <c r="B21" s="237"/>
      <c r="C21" s="237"/>
      <c r="D21" s="237"/>
      <c r="E21" s="237"/>
      <c r="F21" s="237"/>
      <c r="G21" s="237"/>
    </row>
    <row r="22" spans="1:7">
      <c r="A22" s="210" t="s">
        <v>175</v>
      </c>
      <c r="B22" s="210"/>
      <c r="C22" s="210"/>
      <c r="D22" s="210"/>
      <c r="E22" s="66"/>
      <c r="F22" s="113"/>
      <c r="G22" s="114"/>
    </row>
  </sheetData>
  <mergeCells count="7">
    <mergeCell ref="A22:D22"/>
    <mergeCell ref="A1:G1"/>
    <mergeCell ref="A2:D2"/>
    <mergeCell ref="A10:D10"/>
    <mergeCell ref="A12:G12"/>
    <mergeCell ref="A13:D13"/>
    <mergeCell ref="A21:G21"/>
  </mergeCells>
  <phoneticPr fontId="3" type="noConversion"/>
  <printOptions horizontalCentered="1"/>
  <pageMargins left="0.78740157480314965" right="0.78740157480314965" top="0.98425196850393704" bottom="0.98425196850393704" header="0" footer="0.59055118110236227"/>
  <pageSetup paperSize="9" scale="53" firstPageNumber="86" pageOrder="overThenDown" orientation="landscape" r:id="rId1"/>
  <headerFooter scaleWithDoc="0" alignWithMargins="0"/>
  <rowBreaks count="1" manualBreakCount="1">
    <brk id="11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843E08-A9AF-42BB-BE90-4107DE4A7FE3}">
  <dimension ref="A1:I11"/>
  <sheetViews>
    <sheetView view="pageBreakPreview" zoomScaleNormal="100" zoomScaleSheetLayoutView="100" workbookViewId="0">
      <selection activeCell="A12" sqref="A12"/>
    </sheetView>
  </sheetViews>
  <sheetFormatPr defaultColWidth="8.88671875" defaultRowHeight="13.5"/>
  <cols>
    <col min="1" max="1" width="8.77734375" style="130" customWidth="1"/>
    <col min="2" max="9" width="11.77734375" style="130" customWidth="1"/>
    <col min="10" max="16384" width="8.88671875" style="130"/>
  </cols>
  <sheetData>
    <row r="1" spans="1:9" s="126" customFormat="1" ht="24.95" customHeight="1">
      <c r="A1" s="208" t="s">
        <v>138</v>
      </c>
      <c r="B1" s="208"/>
      <c r="C1" s="208"/>
      <c r="D1" s="208"/>
      <c r="E1" s="208"/>
      <c r="F1" s="208"/>
      <c r="G1" s="208"/>
      <c r="H1" s="208"/>
      <c r="I1" s="208"/>
    </row>
    <row r="2" spans="1:9" s="127" customFormat="1" ht="15" customHeight="1">
      <c r="A2" s="239" t="s">
        <v>122</v>
      </c>
      <c r="B2" s="239"/>
      <c r="C2" s="239"/>
      <c r="D2" s="239"/>
      <c r="F2" s="128"/>
      <c r="G2" s="128"/>
      <c r="H2" s="128"/>
      <c r="I2" s="129" t="s">
        <v>34</v>
      </c>
    </row>
    <row r="3" spans="1:9" ht="35.1" customHeight="1">
      <c r="A3" s="240" t="s">
        <v>152</v>
      </c>
      <c r="B3" s="242" t="s">
        <v>123</v>
      </c>
      <c r="C3" s="242" t="s">
        <v>50</v>
      </c>
      <c r="D3" s="242" t="s">
        <v>51</v>
      </c>
      <c r="E3" s="242" t="s">
        <v>124</v>
      </c>
      <c r="F3" s="244"/>
      <c r="G3" s="244"/>
      <c r="H3" s="244"/>
      <c r="I3" s="245" t="s">
        <v>52</v>
      </c>
    </row>
    <row r="4" spans="1:9" ht="35.1" customHeight="1">
      <c r="A4" s="241"/>
      <c r="B4" s="243"/>
      <c r="C4" s="243"/>
      <c r="D4" s="243"/>
      <c r="E4" s="131" t="s">
        <v>19</v>
      </c>
      <c r="F4" s="132" t="s">
        <v>53</v>
      </c>
      <c r="G4" s="132" t="s">
        <v>20</v>
      </c>
      <c r="H4" s="132" t="s">
        <v>21</v>
      </c>
      <c r="I4" s="246"/>
    </row>
    <row r="5" spans="1:9" s="127" customFormat="1" ht="24.95" customHeight="1">
      <c r="A5" s="133">
        <v>2018</v>
      </c>
      <c r="B5" s="134">
        <v>70898</v>
      </c>
      <c r="C5" s="134">
        <v>14699</v>
      </c>
      <c r="D5" s="135">
        <v>56199</v>
      </c>
      <c r="E5" s="134">
        <v>56199</v>
      </c>
      <c r="F5" s="134">
        <v>0</v>
      </c>
      <c r="G5" s="134">
        <v>233</v>
      </c>
      <c r="H5" s="134">
        <v>55966</v>
      </c>
      <c r="I5" s="136">
        <v>79.267398234082762</v>
      </c>
    </row>
    <row r="6" spans="1:9" ht="24.95" customHeight="1">
      <c r="A6" s="133">
        <v>2019</v>
      </c>
      <c r="B6" s="137">
        <v>70065</v>
      </c>
      <c r="C6" s="137">
        <v>14934</v>
      </c>
      <c r="D6" s="135">
        <v>55131</v>
      </c>
      <c r="E6" s="138">
        <v>52502</v>
      </c>
      <c r="F6" s="134">
        <v>0</v>
      </c>
      <c r="G6" s="137">
        <v>233</v>
      </c>
      <c r="H6" s="137">
        <v>52269</v>
      </c>
      <c r="I6" s="139">
        <v>74.933276243488194</v>
      </c>
    </row>
    <row r="7" spans="1:9" ht="24.95" customHeight="1">
      <c r="A7" s="133">
        <v>2020</v>
      </c>
      <c r="B7" s="137">
        <v>70052</v>
      </c>
      <c r="C7" s="137">
        <v>14881</v>
      </c>
      <c r="D7" s="135">
        <v>55171</v>
      </c>
      <c r="E7" s="138">
        <v>52580</v>
      </c>
      <c r="F7" s="137">
        <v>0</v>
      </c>
      <c r="G7" s="137">
        <v>230</v>
      </c>
      <c r="H7" s="137">
        <v>52350</v>
      </c>
      <c r="I7" s="139">
        <v>75.058527950665223</v>
      </c>
    </row>
    <row r="8" spans="1:9" ht="24.95" customHeight="1">
      <c r="A8" s="133">
        <v>2021</v>
      </c>
      <c r="B8" s="137">
        <v>69118</v>
      </c>
      <c r="C8" s="137">
        <v>14786</v>
      </c>
      <c r="D8" s="135">
        <v>54332</v>
      </c>
      <c r="E8" s="138">
        <v>51776</v>
      </c>
      <c r="F8" s="137">
        <v>0</v>
      </c>
      <c r="G8" s="137">
        <v>227</v>
      </c>
      <c r="H8" s="137">
        <v>51549</v>
      </c>
      <c r="I8" s="139">
        <v>74.909574929830143</v>
      </c>
    </row>
    <row r="9" spans="1:9" ht="24.95" customHeight="1">
      <c r="A9" s="133">
        <v>2022</v>
      </c>
      <c r="B9" s="137">
        <v>68874</v>
      </c>
      <c r="C9" s="137">
        <v>14626</v>
      </c>
      <c r="D9" s="135">
        <v>54248</v>
      </c>
      <c r="E9" s="138">
        <v>51692</v>
      </c>
      <c r="F9" s="137">
        <v>0</v>
      </c>
      <c r="G9" s="137">
        <v>227</v>
      </c>
      <c r="H9" s="137">
        <v>51465</v>
      </c>
      <c r="I9" s="139">
        <v>75.052995324796001</v>
      </c>
    </row>
    <row r="10" spans="1:9" ht="24.95" customHeight="1">
      <c r="A10" s="140">
        <v>2023</v>
      </c>
      <c r="B10" s="141">
        <v>68299</v>
      </c>
      <c r="C10" s="141">
        <v>13964</v>
      </c>
      <c r="D10" s="142">
        <v>54335</v>
      </c>
      <c r="E10" s="143">
        <v>51793</v>
      </c>
      <c r="F10" s="141">
        <v>0</v>
      </c>
      <c r="G10" s="141">
        <v>227</v>
      </c>
      <c r="H10" s="141">
        <v>51566</v>
      </c>
      <c r="I10" s="144">
        <v>75.832735471968832</v>
      </c>
    </row>
    <row r="11" spans="1:9">
      <c r="A11" s="238" t="s">
        <v>175</v>
      </c>
      <c r="B11" s="238"/>
      <c r="C11" s="238"/>
      <c r="D11" s="238"/>
      <c r="E11" s="238"/>
      <c r="F11" s="238"/>
      <c r="G11" s="145"/>
      <c r="H11" s="145"/>
      <c r="I11" s="146"/>
    </row>
  </sheetData>
  <mergeCells count="9">
    <mergeCell ref="A11:F11"/>
    <mergeCell ref="A1:I1"/>
    <mergeCell ref="A2:D2"/>
    <mergeCell ref="A3:A4"/>
    <mergeCell ref="B3:B4"/>
    <mergeCell ref="C3:C4"/>
    <mergeCell ref="D3:D4"/>
    <mergeCell ref="E3:H3"/>
    <mergeCell ref="I3:I4"/>
  </mergeCells>
  <phoneticPr fontId="3" type="noConversion"/>
  <printOptions horizontalCentered="1"/>
  <pageMargins left="0.78740157480314965" right="0.78740157480314965" top="0.98425196850393704" bottom="0.98425196850393704" header="0" footer="0.59055118110236227"/>
  <pageSetup paperSize="9" scale="97" firstPageNumber="86" pageOrder="overThenDown" orientation="landscape" r:id="rId1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11</vt:i4>
      </vt:variant>
      <vt:variant>
        <vt:lpstr>이름 지정된 범위</vt:lpstr>
      </vt:variant>
      <vt:variant>
        <vt:i4>2</vt:i4>
      </vt:variant>
    </vt:vector>
  </HeadingPairs>
  <TitlesOfParts>
    <vt:vector size="13" baseType="lpstr">
      <vt:lpstr>1.용도별전력사용량</vt:lpstr>
      <vt:lpstr>2.제조업종별 전력사용량</vt:lpstr>
      <vt:lpstr>3.가스 공급량</vt:lpstr>
      <vt:lpstr>4.도시가스 보급률</vt:lpstr>
      <vt:lpstr>5.상수도 보급현황</vt:lpstr>
      <vt:lpstr>6.상수도관</vt:lpstr>
      <vt:lpstr>7.정수장별 상수도 시설용량 및 생산실적</vt:lpstr>
      <vt:lpstr>8.급수사용량, 9.급수사용료 부과</vt:lpstr>
      <vt:lpstr>10.하수도 보급률</vt:lpstr>
      <vt:lpstr>11.하수도사용료 부과</vt:lpstr>
      <vt:lpstr>12.하수관거</vt:lpstr>
      <vt:lpstr>'6.상수도관'!Print_Area</vt:lpstr>
      <vt:lpstr>'7.정수장별 상수도 시설용량 및 생산실적'!Print_Area</vt:lpstr>
    </vt:vector>
  </TitlesOfParts>
  <Company>통계청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Administrator</cp:lastModifiedBy>
  <cp:lastPrinted>2019-10-16T14:34:30Z</cp:lastPrinted>
  <dcterms:created xsi:type="dcterms:W3CDTF">2010-02-18T08:46:18Z</dcterms:created>
  <dcterms:modified xsi:type="dcterms:W3CDTF">2025-06-17T07:10:09Z</dcterms:modified>
</cp:coreProperties>
</file>