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년도\통계연보\제작중\제작완\"/>
    </mc:Choice>
  </mc:AlternateContent>
  <bookViews>
    <workbookView xWindow="120" yWindow="45" windowWidth="19200" windowHeight="11730"/>
  </bookViews>
  <sheets>
    <sheet name="Ⅴ. 사업체" sheetId="8" r:id="rId1"/>
    <sheet name="1.사업체총괄" sheetId="5" r:id="rId2"/>
    <sheet name="2.종사자규모별 사업체수 및 종사자수" sheetId="6" r:id="rId3"/>
    <sheet name="3.산업별 사업체수 및 종사자수" sheetId="7" r:id="rId4"/>
  </sheets>
  <definedNames>
    <definedName name="_xlnm.Print_Area" localSheetId="1">'1.사업체총괄'!$A$1:$U$99</definedName>
    <definedName name="_xlnm.Print_Area" localSheetId="2">'2.종사자규모별 사업체수 및 종사자수'!$A$1:$Y$63</definedName>
    <definedName name="_xlnm.Print_Area" localSheetId="3">'3.산업별 사업체수 및 종사자수'!$A$1:$AU$65</definedName>
    <definedName name="_xlnm.Print_Area" localSheetId="0">'Ⅴ. 사업체'!$A$1:$J$40</definedName>
  </definedNames>
  <calcPr calcId="162913"/>
</workbook>
</file>

<file path=xl/calcChain.xml><?xml version="1.0" encoding="utf-8"?>
<calcChain xmlns="http://schemas.openxmlformats.org/spreadsheetml/2006/main">
  <c r="AU52" i="7" l="1"/>
  <c r="AT52" i="7"/>
  <c r="AS52" i="7"/>
  <c r="AR52" i="7"/>
  <c r="AQ52" i="7"/>
  <c r="AP52" i="7"/>
  <c r="AO52" i="7"/>
  <c r="AN52" i="7"/>
  <c r="AM52" i="7"/>
  <c r="AL52" i="7"/>
  <c r="AJ52" i="7"/>
  <c r="AI52" i="7"/>
  <c r="AH52" i="7"/>
  <c r="AG52" i="7"/>
  <c r="AF52" i="7"/>
  <c r="AE52" i="7"/>
  <c r="AD52" i="7"/>
  <c r="AC52" i="7"/>
  <c r="AB52" i="7"/>
  <c r="AA52" i="7"/>
  <c r="W52" i="7"/>
  <c r="Q52" i="7"/>
  <c r="J52" i="7"/>
  <c r="H52" i="7"/>
  <c r="B52" i="6"/>
  <c r="B53" i="6"/>
  <c r="B54" i="6"/>
  <c r="B55" i="6"/>
  <c r="B56" i="6"/>
  <c r="B57" i="6"/>
  <c r="B58" i="6"/>
  <c r="B59" i="6"/>
  <c r="B60" i="6"/>
  <c r="B51" i="6"/>
  <c r="D62" i="7"/>
  <c r="B62" i="7"/>
  <c r="D61" i="7"/>
  <c r="B61" i="7"/>
  <c r="D60" i="7"/>
  <c r="B60" i="7"/>
  <c r="D59" i="7"/>
  <c r="B59" i="7"/>
  <c r="D58" i="7"/>
  <c r="B58" i="7"/>
  <c r="D57" i="7"/>
  <c r="B57" i="7"/>
  <c r="D56" i="7"/>
  <c r="B56" i="7"/>
  <c r="D55" i="7"/>
  <c r="B55" i="7"/>
  <c r="D54" i="7"/>
  <c r="B54" i="7"/>
  <c r="D53" i="7"/>
  <c r="B53" i="7"/>
  <c r="Y52" i="7"/>
  <c r="X52" i="7"/>
  <c r="V52" i="7"/>
  <c r="U52" i="7"/>
  <c r="T52" i="7"/>
  <c r="S52" i="7"/>
  <c r="R52" i="7"/>
  <c r="P52" i="7"/>
  <c r="N52" i="7"/>
  <c r="M52" i="7"/>
  <c r="L52" i="7"/>
  <c r="K52" i="7"/>
  <c r="I52" i="7"/>
  <c r="G52" i="7"/>
  <c r="F52" i="7"/>
  <c r="E52" i="7"/>
  <c r="C52" i="7"/>
  <c r="O50" i="6"/>
  <c r="P50" i="6"/>
  <c r="Q50" i="6"/>
  <c r="R50" i="6"/>
  <c r="S50" i="6"/>
  <c r="T50" i="6"/>
  <c r="U50" i="6"/>
  <c r="V50" i="6"/>
  <c r="W50" i="6"/>
  <c r="X50" i="6"/>
  <c r="Y50" i="6"/>
  <c r="G50" i="6"/>
  <c r="D60" i="6"/>
  <c r="D59" i="6"/>
  <c r="D58" i="6"/>
  <c r="D57" i="6"/>
  <c r="D56" i="6"/>
  <c r="D55" i="6"/>
  <c r="D54" i="6"/>
  <c r="D53" i="6"/>
  <c r="D52" i="6"/>
  <c r="D51" i="6"/>
  <c r="N50" i="6"/>
  <c r="L50" i="6"/>
  <c r="K50" i="6"/>
  <c r="J50" i="6"/>
  <c r="I50" i="6"/>
  <c r="H50" i="6"/>
  <c r="F50" i="6"/>
  <c r="E50" i="6"/>
  <c r="C50" i="6"/>
  <c r="U77" i="5"/>
  <c r="M77" i="5"/>
  <c r="N77" i="5"/>
  <c r="O77" i="5"/>
  <c r="P77" i="5"/>
  <c r="Q77" i="5"/>
  <c r="R77" i="5"/>
  <c r="S77" i="5"/>
  <c r="T77" i="5"/>
  <c r="B78" i="5"/>
  <c r="C77" i="5"/>
  <c r="J77" i="5"/>
  <c r="D96" i="5"/>
  <c r="B96" i="5"/>
  <c r="D95" i="5"/>
  <c r="B95" i="5"/>
  <c r="D94" i="5"/>
  <c r="B94" i="5"/>
  <c r="D93" i="5"/>
  <c r="B93" i="5"/>
  <c r="D92" i="5"/>
  <c r="B92" i="5"/>
  <c r="D91" i="5"/>
  <c r="B91" i="5"/>
  <c r="D90" i="5"/>
  <c r="B90" i="5"/>
  <c r="D89" i="5"/>
  <c r="B89" i="5"/>
  <c r="D88" i="5"/>
  <c r="B88" i="5"/>
  <c r="D87" i="5"/>
  <c r="B87" i="5"/>
  <c r="D86" i="5"/>
  <c r="B86" i="5"/>
  <c r="D85" i="5"/>
  <c r="B85" i="5"/>
  <c r="D84" i="5"/>
  <c r="B84" i="5"/>
  <c r="D83" i="5"/>
  <c r="B83" i="5"/>
  <c r="D82" i="5"/>
  <c r="B82" i="5"/>
  <c r="D81" i="5"/>
  <c r="B81" i="5"/>
  <c r="D80" i="5"/>
  <c r="B80" i="5"/>
  <c r="D79" i="5"/>
  <c r="B79" i="5"/>
  <c r="D78" i="5"/>
  <c r="L77" i="5"/>
  <c r="I77" i="5"/>
  <c r="H77" i="5"/>
  <c r="G77" i="5"/>
  <c r="F77" i="5"/>
  <c r="E77" i="5"/>
  <c r="D50" i="6" l="1"/>
  <c r="B52" i="7"/>
  <c r="D52" i="7"/>
  <c r="B50" i="6"/>
  <c r="B77" i="5"/>
  <c r="D77" i="5"/>
  <c r="F41" i="7"/>
  <c r="E41" i="7"/>
  <c r="D18" i="6" l="1"/>
  <c r="F17" i="6"/>
  <c r="E17" i="6"/>
  <c r="C17" i="6"/>
  <c r="R17" i="6"/>
  <c r="S17" i="6"/>
  <c r="D43" i="5" l="1"/>
  <c r="R30" i="7"/>
  <c r="S30" i="7"/>
  <c r="B40" i="6" l="1"/>
  <c r="Q17" i="6"/>
  <c r="D17" i="6" s="1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X39" i="6"/>
  <c r="V39" i="6"/>
  <c r="T39" i="6"/>
  <c r="R39" i="6"/>
  <c r="P39" i="6"/>
  <c r="N39" i="6"/>
  <c r="L39" i="6"/>
  <c r="K39" i="6"/>
  <c r="J39" i="6"/>
  <c r="I39" i="6"/>
  <c r="H39" i="6"/>
  <c r="G39" i="6"/>
  <c r="F39" i="6"/>
  <c r="E39" i="6"/>
  <c r="C39" i="6"/>
  <c r="D51" i="7"/>
  <c r="B51" i="7"/>
  <c r="D50" i="7"/>
  <c r="B50" i="7"/>
  <c r="D49" i="7"/>
  <c r="B49" i="7"/>
  <c r="D48" i="7"/>
  <c r="B48" i="7"/>
  <c r="D47" i="7"/>
  <c r="B47" i="7"/>
  <c r="D46" i="7"/>
  <c r="B46" i="7"/>
  <c r="D45" i="7"/>
  <c r="B45" i="7"/>
  <c r="D44" i="7"/>
  <c r="B44" i="7"/>
  <c r="D43" i="7"/>
  <c r="B43" i="7"/>
  <c r="D42" i="7"/>
  <c r="B42" i="7"/>
  <c r="AU41" i="7"/>
  <c r="AT41" i="7"/>
  <c r="AS41" i="7"/>
  <c r="AR41" i="7"/>
  <c r="AQ41" i="7"/>
  <c r="AP41" i="7"/>
  <c r="AO41" i="7"/>
  <c r="AN41" i="7"/>
  <c r="AL41" i="7"/>
  <c r="AI41" i="7"/>
  <c r="AG41" i="7"/>
  <c r="AF41" i="7"/>
  <c r="AE41" i="7"/>
  <c r="AC41" i="7"/>
  <c r="AA41" i="7"/>
  <c r="Y41" i="7"/>
  <c r="X41" i="7"/>
  <c r="V41" i="7"/>
  <c r="U41" i="7"/>
  <c r="T41" i="7"/>
  <c r="S41" i="7"/>
  <c r="R41" i="7"/>
  <c r="P41" i="7"/>
  <c r="N41" i="7"/>
  <c r="M41" i="7"/>
  <c r="L41" i="7"/>
  <c r="K41" i="7"/>
  <c r="I41" i="7"/>
  <c r="G41" i="7"/>
  <c r="C41" i="7"/>
  <c r="D76" i="5"/>
  <c r="B76" i="5"/>
  <c r="D75" i="5"/>
  <c r="B75" i="5"/>
  <c r="D74" i="5"/>
  <c r="B74" i="5"/>
  <c r="D73" i="5"/>
  <c r="B73" i="5"/>
  <c r="D72" i="5"/>
  <c r="B72" i="5"/>
  <c r="D71" i="5"/>
  <c r="B71" i="5"/>
  <c r="D70" i="5"/>
  <c r="B70" i="5"/>
  <c r="D69" i="5"/>
  <c r="B69" i="5"/>
  <c r="D68" i="5"/>
  <c r="B68" i="5"/>
  <c r="D67" i="5"/>
  <c r="B67" i="5"/>
  <c r="D66" i="5"/>
  <c r="B66" i="5"/>
  <c r="D65" i="5"/>
  <c r="B65" i="5"/>
  <c r="D64" i="5"/>
  <c r="B64" i="5"/>
  <c r="D63" i="5"/>
  <c r="B63" i="5"/>
  <c r="D62" i="5"/>
  <c r="B62" i="5"/>
  <c r="D61" i="5"/>
  <c r="B61" i="5"/>
  <c r="D60" i="5"/>
  <c r="B60" i="5"/>
  <c r="D59" i="5"/>
  <c r="B59" i="5"/>
  <c r="D58" i="5"/>
  <c r="B58" i="5"/>
  <c r="T57" i="5"/>
  <c r="R57" i="5"/>
  <c r="P57" i="5"/>
  <c r="N57" i="5"/>
  <c r="L57" i="5"/>
  <c r="I57" i="5"/>
  <c r="H57" i="5"/>
  <c r="G57" i="5"/>
  <c r="F57" i="5"/>
  <c r="E57" i="5"/>
  <c r="C57" i="5"/>
  <c r="S37" i="5"/>
  <c r="D41" i="7" l="1"/>
  <c r="B41" i="7"/>
  <c r="B39" i="6"/>
  <c r="B57" i="5"/>
  <c r="D57" i="5"/>
  <c r="D42" i="5"/>
  <c r="B41" i="5"/>
  <c r="B43" i="5"/>
  <c r="D39" i="5" l="1"/>
  <c r="E37" i="5"/>
  <c r="B20" i="5" l="1"/>
  <c r="D36" i="5" l="1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D19" i="5"/>
  <c r="B19" i="5"/>
  <c r="D18" i="5"/>
  <c r="B18" i="5"/>
  <c r="J17" i="5"/>
  <c r="I17" i="5"/>
  <c r="H17" i="5"/>
  <c r="G17" i="5"/>
  <c r="F17" i="5"/>
  <c r="E17" i="5"/>
  <c r="C17" i="5"/>
  <c r="B39" i="5"/>
  <c r="B40" i="5"/>
  <c r="B42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38" i="5"/>
  <c r="D40" i="5"/>
  <c r="D41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38" i="5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B18" i="6"/>
  <c r="B30" i="6"/>
  <c r="B31" i="6"/>
  <c r="B32" i="6"/>
  <c r="B33" i="6"/>
  <c r="B34" i="6"/>
  <c r="B35" i="6"/>
  <c r="B36" i="6"/>
  <c r="B37" i="6"/>
  <c r="B38" i="6"/>
  <c r="B29" i="6"/>
  <c r="D29" i="6"/>
  <c r="D30" i="6"/>
  <c r="D31" i="6"/>
  <c r="D32" i="6"/>
  <c r="D33" i="6"/>
  <c r="D34" i="6"/>
  <c r="D35" i="6"/>
  <c r="D36" i="6"/>
  <c r="D37" i="6"/>
  <c r="D38" i="6"/>
  <c r="AU30" i="7"/>
  <c r="AT30" i="7"/>
  <c r="AS30" i="7"/>
  <c r="AR30" i="7"/>
  <c r="AQ30" i="7"/>
  <c r="AP30" i="7"/>
  <c r="AO30" i="7"/>
  <c r="AN30" i="7"/>
  <c r="AM30" i="7"/>
  <c r="AL30" i="7"/>
  <c r="AJ30" i="7"/>
  <c r="AI30" i="7"/>
  <c r="AH30" i="7"/>
  <c r="AG30" i="7"/>
  <c r="AF30" i="7"/>
  <c r="AE30" i="7"/>
  <c r="AD30" i="7"/>
  <c r="AC30" i="7"/>
  <c r="AB30" i="7"/>
  <c r="AA30" i="7"/>
  <c r="Y30" i="7"/>
  <c r="X30" i="7"/>
  <c r="W30" i="7"/>
  <c r="V30" i="7"/>
  <c r="U30" i="7"/>
  <c r="T30" i="7"/>
  <c r="Q30" i="7"/>
  <c r="P30" i="7"/>
  <c r="P19" i="7"/>
  <c r="G30" i="7"/>
  <c r="F30" i="7"/>
  <c r="E30" i="7"/>
  <c r="C30" i="7"/>
  <c r="B31" i="7"/>
  <c r="D40" i="7"/>
  <c r="B40" i="7"/>
  <c r="D39" i="7"/>
  <c r="B39" i="7"/>
  <c r="D38" i="7"/>
  <c r="B38" i="7"/>
  <c r="D37" i="7"/>
  <c r="B37" i="7"/>
  <c r="D36" i="7"/>
  <c r="B36" i="7"/>
  <c r="D35" i="7"/>
  <c r="B35" i="7"/>
  <c r="D34" i="7"/>
  <c r="B34" i="7"/>
  <c r="D33" i="7"/>
  <c r="B33" i="7"/>
  <c r="D32" i="7"/>
  <c r="B32" i="7"/>
  <c r="D31" i="7"/>
  <c r="N30" i="7"/>
  <c r="M30" i="7"/>
  <c r="L30" i="7"/>
  <c r="K30" i="7"/>
  <c r="J30" i="7"/>
  <c r="I30" i="7"/>
  <c r="H30" i="7"/>
  <c r="B20" i="7"/>
  <c r="D20" i="7"/>
  <c r="B21" i="7"/>
  <c r="D21" i="7"/>
  <c r="B22" i="7"/>
  <c r="D22" i="7"/>
  <c r="B23" i="7"/>
  <c r="D23" i="7"/>
  <c r="B24" i="7"/>
  <c r="D24" i="7"/>
  <c r="B25" i="7"/>
  <c r="D25" i="7"/>
  <c r="B26" i="7"/>
  <c r="D26" i="7"/>
  <c r="B27" i="7"/>
  <c r="D27" i="7"/>
  <c r="B28" i="7"/>
  <c r="D28" i="7"/>
  <c r="B29" i="7"/>
  <c r="D29" i="7"/>
  <c r="D37" i="5" l="1"/>
  <c r="D19" i="7"/>
  <c r="D30" i="7"/>
  <c r="B17" i="5"/>
  <c r="D17" i="5"/>
  <c r="B17" i="6"/>
  <c r="B30" i="7"/>
  <c r="B37" i="5" l="1"/>
  <c r="AU19" i="7" l="1"/>
  <c r="AT19" i="7"/>
  <c r="AS19" i="7"/>
  <c r="AR19" i="7"/>
  <c r="AQ19" i="7"/>
  <c r="AP19" i="7"/>
  <c r="AO19" i="7"/>
  <c r="AN19" i="7"/>
  <c r="AM19" i="7"/>
  <c r="AL19" i="7"/>
  <c r="AJ19" i="7"/>
  <c r="AI19" i="7"/>
  <c r="AH19" i="7"/>
  <c r="AG19" i="7"/>
  <c r="AF19" i="7"/>
  <c r="AE19" i="7"/>
  <c r="AD19" i="7"/>
  <c r="AC19" i="7"/>
  <c r="AB19" i="7"/>
  <c r="AA19" i="7"/>
  <c r="Y19" i="7"/>
  <c r="X19" i="7"/>
  <c r="W19" i="7"/>
  <c r="V19" i="7"/>
  <c r="U19" i="7"/>
  <c r="T19" i="7"/>
  <c r="S19" i="7"/>
  <c r="R19" i="7"/>
  <c r="Q19" i="7"/>
  <c r="B19" i="7"/>
  <c r="N19" i="7"/>
  <c r="M19" i="7"/>
  <c r="L19" i="7"/>
  <c r="K19" i="7"/>
  <c r="J19" i="7"/>
  <c r="I19" i="7"/>
  <c r="H19" i="7"/>
  <c r="G19" i="7"/>
  <c r="F19" i="7"/>
  <c r="E19" i="7"/>
  <c r="C19" i="7"/>
  <c r="L28" i="6"/>
  <c r="K28" i="6"/>
  <c r="J28" i="6"/>
  <c r="I28" i="6"/>
  <c r="H28" i="6"/>
  <c r="G28" i="6"/>
  <c r="F28" i="6"/>
  <c r="E28" i="6"/>
  <c r="C28" i="6"/>
  <c r="B28" i="6"/>
  <c r="Y28" i="6"/>
  <c r="X28" i="6"/>
  <c r="W28" i="6"/>
  <c r="V28" i="6"/>
  <c r="U28" i="6"/>
  <c r="T28" i="6"/>
  <c r="S28" i="6"/>
  <c r="R28" i="6"/>
  <c r="Q28" i="6"/>
  <c r="P28" i="6"/>
  <c r="O28" i="6"/>
  <c r="N28" i="6"/>
  <c r="M17" i="5"/>
  <c r="N17" i="5"/>
  <c r="O17" i="5"/>
  <c r="P17" i="5"/>
  <c r="Q17" i="5"/>
  <c r="R17" i="5"/>
  <c r="S17" i="5"/>
  <c r="T17" i="5"/>
  <c r="U17" i="5"/>
  <c r="L17" i="5"/>
  <c r="D28" i="6" l="1"/>
  <c r="U37" i="5"/>
  <c r="T37" i="5"/>
  <c r="R37" i="5"/>
  <c r="Q37" i="5"/>
  <c r="P37" i="5"/>
  <c r="O37" i="5"/>
  <c r="N37" i="5"/>
  <c r="M37" i="5"/>
  <c r="L37" i="5"/>
  <c r="J37" i="5"/>
  <c r="I37" i="5"/>
  <c r="H37" i="5"/>
  <c r="G37" i="5"/>
  <c r="F37" i="5"/>
  <c r="C37" i="5"/>
</calcChain>
</file>

<file path=xl/sharedStrings.xml><?xml version="1.0" encoding="utf-8"?>
<sst xmlns="http://schemas.openxmlformats.org/spreadsheetml/2006/main" count="822" uniqueCount="168">
  <si>
    <t>1. 사업체 총괄</t>
    <phoneticPr fontId="74" type="noConversion"/>
  </si>
  <si>
    <t>단위 : 개, 명</t>
    <phoneticPr fontId="74" type="noConversion"/>
  </si>
  <si>
    <t>unit : each, person</t>
    <phoneticPr fontId="74" type="noConversion"/>
  </si>
  <si>
    <t>합    계</t>
    <phoneticPr fontId="74" type="noConversion"/>
  </si>
  <si>
    <t xml:space="preserve">조 직 형 태 별
By the form organization                                     </t>
    <phoneticPr fontId="74" type="noConversion"/>
  </si>
  <si>
    <t xml:space="preserve">조 직 형 태 별
By the form organization  </t>
    <phoneticPr fontId="74" type="noConversion"/>
  </si>
  <si>
    <t>사업체구분별
By type of establishment</t>
    <phoneticPr fontId="74" type="noConversion"/>
  </si>
  <si>
    <t>개인사업체
Individual proprietorship</t>
    <phoneticPr fontId="74" type="noConversion"/>
  </si>
  <si>
    <t>회사법인
Incorporated
company</t>
    <phoneticPr fontId="74" type="noConversion"/>
  </si>
  <si>
    <t>회사이외법인
Non-business
corporation</t>
    <phoneticPr fontId="74" type="noConversion"/>
  </si>
  <si>
    <t>비법인단체
Unincorporated association</t>
    <phoneticPr fontId="74" type="noConversion"/>
  </si>
  <si>
    <t>단독사업체
Unit 
business</t>
    <phoneticPr fontId="74" type="noConversion"/>
  </si>
  <si>
    <t>공장, 지사(점), 영업소
Factory, branch office and business office</t>
    <phoneticPr fontId="74" type="noConversion"/>
  </si>
  <si>
    <t>본사, 본점 등
Head office 
and main store</t>
    <phoneticPr fontId="74" type="noConversion"/>
  </si>
  <si>
    <t>Total</t>
  </si>
  <si>
    <t>사업체수</t>
    <phoneticPr fontId="74" type="noConversion"/>
  </si>
  <si>
    <t>종사자수</t>
    <phoneticPr fontId="74" type="noConversion"/>
  </si>
  <si>
    <t>Workers</t>
    <phoneticPr fontId="74" type="noConversion"/>
  </si>
  <si>
    <t>계</t>
    <phoneticPr fontId="74" type="noConversion"/>
  </si>
  <si>
    <t>남성</t>
    <phoneticPr fontId="74" type="noConversion"/>
  </si>
  <si>
    <t>여성</t>
    <phoneticPr fontId="74" type="noConversion"/>
  </si>
  <si>
    <t>Total</t>
    <phoneticPr fontId="74" type="noConversion"/>
  </si>
  <si>
    <t>Male</t>
    <phoneticPr fontId="74" type="noConversion"/>
  </si>
  <si>
    <t>Female</t>
    <phoneticPr fontId="74" type="noConversion"/>
  </si>
  <si>
    <t>농업, 임업 및 어업</t>
    <phoneticPr fontId="74" type="noConversion"/>
  </si>
  <si>
    <t>광업</t>
    <phoneticPr fontId="74" type="noConversion"/>
  </si>
  <si>
    <t>제조업</t>
  </si>
  <si>
    <t>전기, 가스, 증기 및 공기조절 공급업</t>
    <phoneticPr fontId="74" type="noConversion"/>
  </si>
  <si>
    <t>건설업</t>
  </si>
  <si>
    <t>도 매 및 소 매 업</t>
    <phoneticPr fontId="74" type="noConversion"/>
  </si>
  <si>
    <t>운수 및 창고업</t>
    <phoneticPr fontId="74" type="noConversion"/>
  </si>
  <si>
    <t>숙박및음식점업</t>
  </si>
  <si>
    <t>정보통신업</t>
    <phoneticPr fontId="74" type="noConversion"/>
  </si>
  <si>
    <t>금융 및 보험업</t>
  </si>
  <si>
    <t>부동산업</t>
    <phoneticPr fontId="74" type="noConversion"/>
  </si>
  <si>
    <t>전문.과학 및 기술 서비스업</t>
    <phoneticPr fontId="74" type="noConversion"/>
  </si>
  <si>
    <t>사업 시설 관리 및 사업 지원 및 임대 서비스업</t>
    <phoneticPr fontId="74" type="noConversion"/>
  </si>
  <si>
    <t>공공행정, 국방및사회보장행정</t>
    <phoneticPr fontId="74" type="noConversion"/>
  </si>
  <si>
    <t>교육서비스업</t>
    <phoneticPr fontId="74" type="noConversion"/>
  </si>
  <si>
    <t>보건업 및 사회복지 서비스업</t>
    <phoneticPr fontId="74" type="noConversion"/>
  </si>
  <si>
    <t>금융 및 보험업</t>
    <phoneticPr fontId="74" type="noConversion"/>
  </si>
  <si>
    <t xml:space="preserve"> </t>
    <phoneticPr fontId="74" type="noConversion"/>
  </si>
  <si>
    <t>수도, 하수 및 폐기물 처리, 
원료 재생업</t>
    <phoneticPr fontId="74" type="noConversion"/>
  </si>
  <si>
    <t>예 술, 스 포 츠 및 여 가 관련 
서비스업</t>
    <phoneticPr fontId="74" type="noConversion"/>
  </si>
  <si>
    <t>협회 및 단체, 수리  및 기타 
개인 서비스업</t>
    <phoneticPr fontId="74" type="noConversion"/>
  </si>
  <si>
    <t>unit : each, person</t>
  </si>
  <si>
    <t>연  별</t>
    <phoneticPr fontId="74" type="noConversion"/>
  </si>
  <si>
    <t>합      계</t>
    <phoneticPr fontId="74" type="noConversion"/>
  </si>
  <si>
    <t>연   별</t>
    <phoneticPr fontId="74" type="noConversion"/>
  </si>
  <si>
    <t>1,000이상</t>
  </si>
  <si>
    <t>사업체</t>
    <phoneticPr fontId="74" type="noConversion"/>
  </si>
  <si>
    <t>종사자</t>
    <phoneticPr fontId="74" type="noConversion"/>
  </si>
  <si>
    <t>읍면별</t>
    <phoneticPr fontId="74" type="noConversion"/>
  </si>
  <si>
    <t>홍천읍</t>
    <phoneticPr fontId="74" type="noConversion"/>
  </si>
  <si>
    <t>화촌면</t>
    <phoneticPr fontId="74" type="noConversion"/>
  </si>
  <si>
    <t>서석면</t>
    <phoneticPr fontId="74" type="noConversion"/>
  </si>
  <si>
    <t>동면</t>
  </si>
  <si>
    <t>내면</t>
    <phoneticPr fontId="74" type="noConversion"/>
  </si>
  <si>
    <t>두촌면</t>
    <phoneticPr fontId="74" type="noConversion"/>
  </si>
  <si>
    <t>내촌면</t>
    <phoneticPr fontId="74" type="noConversion"/>
  </si>
  <si>
    <t>남면</t>
    <phoneticPr fontId="74" type="noConversion"/>
  </si>
  <si>
    <t>서면</t>
    <phoneticPr fontId="74" type="noConversion"/>
  </si>
  <si>
    <t>북방면</t>
    <phoneticPr fontId="74" type="noConversion"/>
  </si>
  <si>
    <t>2. 종사자규모별 사업체수 및 종사자수</t>
    <phoneticPr fontId="3" type="noConversion"/>
  </si>
  <si>
    <t>Number of Establishments 
and Workers by Workforce Size</t>
    <phoneticPr fontId="74" type="noConversion"/>
  </si>
  <si>
    <t>단위 : 개소, 명</t>
  </si>
  <si>
    <t>농업·임업
 및 어업</t>
    <phoneticPr fontId="74" type="noConversion"/>
  </si>
  <si>
    <t>광    업</t>
    <phoneticPr fontId="74" type="noConversion"/>
  </si>
  <si>
    <t>제 조 업</t>
    <phoneticPr fontId="74" type="noConversion"/>
  </si>
  <si>
    <t>건 설 업</t>
    <phoneticPr fontId="74" type="noConversion"/>
  </si>
  <si>
    <t>도매 및 소매업</t>
    <phoneticPr fontId="74" type="noConversion"/>
  </si>
  <si>
    <t>숙박 및 음식점업</t>
  </si>
  <si>
    <t>교육 서비스업</t>
    <phoneticPr fontId="74" type="noConversion"/>
  </si>
  <si>
    <t>Real estate activities</t>
    <phoneticPr fontId="74" type="noConversion"/>
  </si>
  <si>
    <t>Construction</t>
  </si>
  <si>
    <t>Education</t>
  </si>
  <si>
    <t>사업체</t>
  </si>
  <si>
    <t>종사자</t>
  </si>
  <si>
    <t>3. 산업별 사업체수 및 종사자수</t>
    <phoneticPr fontId="74" type="noConversion"/>
  </si>
  <si>
    <t>산업별 사업체수 및 종사자수(속)</t>
    <phoneticPr fontId="74" type="noConversion"/>
  </si>
  <si>
    <t>전기, 가스, 증기 및 
공기조절 공급업</t>
    <phoneticPr fontId="74" type="noConversion"/>
  </si>
  <si>
    <t>합         계</t>
    <phoneticPr fontId="3" type="noConversion"/>
  </si>
  <si>
    <t>Agriculture, forestry and fishing</t>
    <phoneticPr fontId="74" type="noConversion"/>
  </si>
  <si>
    <t>Mining and quarrying</t>
    <phoneticPr fontId="74" type="noConversion"/>
  </si>
  <si>
    <t>Manufacturing</t>
    <phoneticPr fontId="3" type="noConversion"/>
  </si>
  <si>
    <t>Electricity, gas, steam and air conditioning supply</t>
    <phoneticPr fontId="3" type="noConversion"/>
  </si>
  <si>
    <t>Water supply; 
sewage, waste management, materials recovery</t>
    <phoneticPr fontId="74" type="noConversion"/>
  </si>
  <si>
    <t>Wholesale and retail trade</t>
    <phoneticPr fontId="3" type="noConversion"/>
  </si>
  <si>
    <t>Transportation and storage</t>
    <phoneticPr fontId="3" type="noConversion"/>
  </si>
  <si>
    <t xml:space="preserve"> Accommodation and food service activities</t>
    <phoneticPr fontId="3" type="noConversion"/>
  </si>
  <si>
    <t>Information and communications</t>
    <phoneticPr fontId="74" type="noConversion"/>
  </si>
  <si>
    <t>Financial and insurance activities</t>
    <phoneticPr fontId="3" type="noConversion"/>
  </si>
  <si>
    <t>전문, 과학 및
기술서비스업</t>
    <phoneticPr fontId="74" type="noConversion"/>
  </si>
  <si>
    <t>Professional, scientific and technical activities</t>
    <phoneticPr fontId="3" type="noConversion"/>
  </si>
  <si>
    <t>공공행정, 국방 및
 사회보장행정</t>
    <phoneticPr fontId="74" type="noConversion"/>
  </si>
  <si>
    <t>협회 및 단체,
수리 및 기타
개인서비스업</t>
    <phoneticPr fontId="74" type="noConversion"/>
  </si>
  <si>
    <t xml:space="preserve">Membership organizations, repair and other personal services </t>
    <phoneticPr fontId="74" type="noConversion"/>
  </si>
  <si>
    <t>Arts, sports and recreation related services</t>
    <phoneticPr fontId="3" type="noConversion"/>
  </si>
  <si>
    <t xml:space="preserve"> Human health and 
social work activities</t>
    <phoneticPr fontId="3" type="noConversion"/>
  </si>
  <si>
    <t>Ⅴ. 사  업  체</t>
    <phoneticPr fontId="40" type="noConversion"/>
  </si>
  <si>
    <t>Establishment</t>
    <phoneticPr fontId="40" type="noConversion"/>
  </si>
  <si>
    <t>Summary of Establishments by Industry</t>
    <phoneticPr fontId="74" type="noConversion"/>
  </si>
  <si>
    <t>Unit : each, person</t>
  </si>
  <si>
    <t>Establish
-ments</t>
    <phoneticPr fontId="74" type="noConversion"/>
  </si>
  <si>
    <t>Number of Establishments and Workers 
by Industry(Cont'd)</t>
    <phoneticPr fontId="74" type="noConversion"/>
  </si>
  <si>
    <t>Number of Establishments and Workers 
by Industry</t>
    <phoneticPr fontId="74" type="noConversion"/>
  </si>
  <si>
    <t>-</t>
  </si>
  <si>
    <t>공공행정, 
국방및사회보장행정</t>
    <phoneticPr fontId="74" type="noConversion"/>
  </si>
  <si>
    <t>공공행정,
국방및사회보장행정</t>
    <phoneticPr fontId="74" type="noConversion"/>
  </si>
  <si>
    <t>보건업 및 
사회복지 서비스업</t>
    <phoneticPr fontId="74" type="noConversion"/>
  </si>
  <si>
    <t>수도, 하수 및 
폐기물 처리, 
원료 재생업</t>
    <phoneticPr fontId="74" type="noConversion"/>
  </si>
  <si>
    <t>예술, 스포츠 및
여가 관련 
서비스업</t>
    <phoneticPr fontId="74" type="noConversion"/>
  </si>
  <si>
    <t>화촌면</t>
  </si>
  <si>
    <t>두촌면</t>
  </si>
  <si>
    <t>내촌면</t>
  </si>
  <si>
    <t>서석면</t>
  </si>
  <si>
    <t>동면</t>
    <phoneticPr fontId="3" type="noConversion"/>
  </si>
  <si>
    <t>남면</t>
  </si>
  <si>
    <t>서면</t>
  </si>
  <si>
    <t>북방면</t>
  </si>
  <si>
    <t>내면</t>
  </si>
  <si>
    <t>대분류별</t>
    <phoneticPr fontId="74" type="noConversion"/>
  </si>
  <si>
    <t>연       별</t>
    <phoneticPr fontId="74" type="noConversion"/>
  </si>
  <si>
    <t>연      별</t>
    <phoneticPr fontId="74" type="noConversion"/>
  </si>
  <si>
    <t>연    별</t>
    <phoneticPr fontId="74" type="noConversion"/>
  </si>
  <si>
    <t xml:space="preserve"> 자료 : 통계청 「사업체조사」</t>
    <phoneticPr fontId="3" type="noConversion"/>
  </si>
  <si>
    <t xml:space="preserve"> 자료 : 통계청 「사업체조사」</t>
    <phoneticPr fontId="74" type="noConversion"/>
  </si>
  <si>
    <t>사업시설 관리, 
사업 지원 및
임대 서비스업</t>
    <phoneticPr fontId="74" type="noConversion"/>
  </si>
  <si>
    <t>보건업 및
사회복지 
서비스업</t>
    <phoneticPr fontId="74" type="noConversion"/>
  </si>
  <si>
    <t>Establish
-ments</t>
    <phoneticPr fontId="3" type="noConversion"/>
  </si>
  <si>
    <t>여성
대표자</t>
    <phoneticPr fontId="74" type="noConversion"/>
  </si>
  <si>
    <t xml:space="preserve">사업체수
Establishments </t>
    <phoneticPr fontId="74" type="noConversion"/>
  </si>
  <si>
    <t>Workers</t>
  </si>
  <si>
    <t>종사자수
Workers</t>
    <phoneticPr fontId="3" type="noConversion"/>
  </si>
  <si>
    <t>Male</t>
  </si>
  <si>
    <t>Female</t>
  </si>
  <si>
    <t>Female represen
-tatives</t>
    <phoneticPr fontId="74" type="noConversion"/>
  </si>
  <si>
    <t>Establish
-ments</t>
    <phoneticPr fontId="3" type="noConversion"/>
  </si>
  <si>
    <t>Female represen
-tatives</t>
    <phoneticPr fontId="3" type="noConversion"/>
  </si>
  <si>
    <t xml:space="preserve">종사자수
Workers </t>
    <phoneticPr fontId="74" type="noConversion"/>
  </si>
  <si>
    <t>1 ~ 4명</t>
    <phoneticPr fontId="74" type="noConversion"/>
  </si>
  <si>
    <t>영귀미면</t>
    <phoneticPr fontId="3" type="noConversion"/>
  </si>
  <si>
    <t>Female represen
-tatives</t>
    <phoneticPr fontId="3" type="noConversion"/>
  </si>
  <si>
    <t xml:space="preserve">남성
</t>
    <phoneticPr fontId="74" type="noConversion"/>
  </si>
  <si>
    <t xml:space="preserve">여성
</t>
    <phoneticPr fontId="74" type="noConversion"/>
  </si>
  <si>
    <t>X</t>
  </si>
  <si>
    <t>전문, 과학 및 기술 서비스업</t>
    <phoneticPr fontId="74" type="noConversion"/>
  </si>
  <si>
    <t>사업시설 관리 및 사업 지원 및 임대 서비스업</t>
    <phoneticPr fontId="74" type="noConversion"/>
  </si>
  <si>
    <t>X</t>
    <phoneticPr fontId="3" type="noConversion"/>
  </si>
  <si>
    <t>5 ~ 9명</t>
    <phoneticPr fontId="3" type="noConversion"/>
  </si>
  <si>
    <t>10 ~ 19명</t>
    <phoneticPr fontId="3" type="noConversion"/>
  </si>
  <si>
    <t>20 ~ 49명</t>
    <phoneticPr fontId="74" type="noConversion"/>
  </si>
  <si>
    <t>50 ~ 99명</t>
    <phoneticPr fontId="74" type="noConversion"/>
  </si>
  <si>
    <t>100 ~ 299명</t>
    <phoneticPr fontId="74" type="noConversion"/>
  </si>
  <si>
    <t>300 ~ 499명</t>
    <phoneticPr fontId="74" type="noConversion"/>
  </si>
  <si>
    <t>500 ~ 999명</t>
    <phoneticPr fontId="74" type="noConversion"/>
  </si>
  <si>
    <t>1000 persons
or more</t>
    <phoneticPr fontId="74" type="noConversion"/>
  </si>
  <si>
    <t>100 ~ 299
persons</t>
    <phoneticPr fontId="3" type="noConversion"/>
  </si>
  <si>
    <t>300 ~ 499
persons</t>
    <phoneticPr fontId="3" type="noConversion"/>
  </si>
  <si>
    <t>500 ~ 999
persons</t>
    <phoneticPr fontId="3" type="noConversion"/>
  </si>
  <si>
    <t>50 ~ 99
persons</t>
    <phoneticPr fontId="3" type="noConversion"/>
  </si>
  <si>
    <t>20 ~ 49
persons</t>
    <phoneticPr fontId="3" type="noConversion"/>
  </si>
  <si>
    <t>1 ~ 4
persons</t>
    <phoneticPr fontId="74" type="noConversion"/>
  </si>
  <si>
    <t>5 ~ 9
persons</t>
    <phoneticPr fontId="3" type="noConversion"/>
  </si>
  <si>
    <t>10 ~ 19
persons</t>
    <phoneticPr fontId="3" type="noConversion"/>
  </si>
  <si>
    <t>Business facilities management and business support services, rental and leasing activities</t>
    <phoneticPr fontId="74" type="noConversion"/>
  </si>
  <si>
    <t>Public administration and defence, compulsory social security</t>
    <phoneticPr fontId="74" type="noConversion"/>
  </si>
  <si>
    <t xml:space="preserve">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</si>
</sst>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\-#,##0.00"/>
    <numFmt numFmtId="181" formatCode="_-[$€-2]* #,##0.00_-;\-[$€-2]* #,##0.00_-;_-[$€-2]* &quot;-&quot;??_-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.00;&quot;₩&quot;&quot;₩&quot;&quot;₩&quot;&quot;₩&quot;&quot;₩&quot;&quot;₩&quot;\-#,##0.00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&quot;₩&quot;#,##0;[Red]&quot;₩&quot;&quot;₩&quot;\-#,##0"/>
    <numFmt numFmtId="187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8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9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1" formatCode="#,##0_);\(#,##0\)"/>
  </numFmts>
  <fonts count="94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돋움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1"/>
      <color indexed="20"/>
      <name val="맑은 고딕"/>
      <family val="3"/>
      <charset val="129"/>
    </font>
    <font>
      <sz val="12"/>
      <name val="System"/>
      <family val="2"/>
    </font>
    <font>
      <sz val="12"/>
      <name val="±¼¸²A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0"/>
      <name val="굴림체"/>
      <family val="3"/>
      <charset val="129"/>
    </font>
    <font>
      <sz val="10"/>
      <name val="Times New Roman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8"/>
      <name val="Arial"/>
      <family val="2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8"/>
      <color indexed="12"/>
      <name val="Times New Roman"/>
      <family val="1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바탕체"/>
      <family val="1"/>
      <charset val="129"/>
    </font>
    <font>
      <sz val="11"/>
      <color indexed="10"/>
      <name val="맑은 고딕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2"/>
      <name val="돋움"/>
      <family val="3"/>
      <charset val="129"/>
    </font>
    <font>
      <b/>
      <sz val="16"/>
      <name val="바탕"/>
      <family val="1"/>
      <charset val="129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바탕체"/>
      <family val="1"/>
      <charset val="129"/>
    </font>
    <font>
      <sz val="10"/>
      <color indexed="12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9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8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5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6" fillId="3" borderId="0" applyNumberFormat="0" applyBorder="0" applyAlignment="0" applyProtection="0">
      <alignment vertical="center"/>
    </xf>
    <xf numFmtId="0" fontId="17" fillId="0" borderId="0"/>
    <xf numFmtId="0" fontId="18" fillId="0" borderId="0"/>
    <xf numFmtId="0" fontId="19" fillId="20" borderId="1" applyNumberFormat="0" applyAlignment="0" applyProtection="0">
      <alignment vertical="center"/>
    </xf>
    <xf numFmtId="0" fontId="20" fillId="0" borderId="0"/>
    <xf numFmtId="0" fontId="21" fillId="21" borderId="2" applyNumberFormat="0" applyAlignment="0" applyProtection="0">
      <alignment vertical="center"/>
    </xf>
    <xf numFmtId="176" fontId="6" fillId="0" borderId="0" applyFont="0" applyFill="0" applyBorder="0" applyAlignment="0" applyProtection="0"/>
    <xf numFmtId="0" fontId="1" fillId="0" borderId="0"/>
    <xf numFmtId="177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22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23" fillId="0" borderId="0"/>
    <xf numFmtId="0" fontId="6" fillId="0" borderId="0" applyFont="0" applyFill="0" applyBorder="0" applyAlignment="0" applyProtection="0"/>
    <xf numFmtId="0" fontId="23" fillId="0" borderId="0"/>
    <xf numFmtId="181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" fontId="6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38" fontId="26" fillId="23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7" borderId="1" applyNumberFormat="0" applyAlignment="0" applyProtection="0">
      <alignment vertical="center"/>
    </xf>
    <xf numFmtId="10" fontId="26" fillId="24" borderId="8" applyNumberFormat="0" applyBorder="0" applyAlignment="0" applyProtection="0"/>
    <xf numFmtId="10" fontId="26" fillId="23" borderId="8" applyNumberFormat="0" applyBorder="0" applyAlignment="0" applyProtection="0"/>
    <xf numFmtId="0" fontId="35" fillId="0" borderId="9" applyNumberFormat="0" applyFill="0" applyAlignment="0" applyProtection="0">
      <alignment vertical="center"/>
    </xf>
    <xf numFmtId="176" fontId="6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6" fillId="0" borderId="1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7" fillId="25" borderId="0" applyNumberFormat="0" applyBorder="0" applyAlignment="0" applyProtection="0">
      <alignment vertical="center"/>
    </xf>
    <xf numFmtId="184" fontId="2" fillId="0" borderId="0"/>
    <xf numFmtId="0" fontId="2" fillId="0" borderId="0"/>
    <xf numFmtId="0" fontId="6" fillId="0" borderId="0"/>
    <xf numFmtId="0" fontId="1" fillId="26" borderId="11" applyNumberFormat="0" applyFont="0" applyAlignment="0" applyProtection="0">
      <alignment vertical="center"/>
    </xf>
    <xf numFmtId="0" fontId="38" fillId="20" borderId="12" applyNumberFormat="0" applyAlignment="0" applyProtection="0">
      <alignment vertical="center"/>
    </xf>
    <xf numFmtId="10" fontId="6" fillId="0" borderId="0" applyFont="0" applyFill="0" applyBorder="0" applyAlignment="0" applyProtection="0"/>
    <xf numFmtId="0" fontId="36" fillId="0" borderId="0"/>
    <xf numFmtId="0" fontId="4" fillId="0" borderId="0" applyNumberFormat="0" applyFill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6" fillId="0" borderId="14" applyNumberFormat="0" applyFont="0" applyFill="0" applyAlignment="0" applyProtection="0"/>
    <xf numFmtId="0" fontId="40" fillId="0" borderId="15">
      <alignment horizontal="left"/>
    </xf>
    <xf numFmtId="0" fontId="41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43" fillId="20" borderId="1" applyNumberFormat="0" applyAlignment="0" applyProtection="0">
      <alignment vertical="center"/>
    </xf>
    <xf numFmtId="185" fontId="2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5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0" borderId="0">
      <protection locked="0"/>
    </xf>
    <xf numFmtId="0" fontId="46" fillId="0" borderId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>
      <alignment vertical="center"/>
    </xf>
    <xf numFmtId="9" fontId="1" fillId="0" borderId="0" applyFont="0" applyFill="0" applyBorder="0" applyAlignment="0" applyProtection="0"/>
    <xf numFmtId="0" fontId="50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0" borderId="0">
      <alignment horizontal="center" vertical="center"/>
    </xf>
    <xf numFmtId="0" fontId="52" fillId="0" borderId="0">
      <alignment horizontal="center" vertical="center"/>
    </xf>
    <xf numFmtId="0" fontId="53" fillId="0" borderId="0"/>
    <xf numFmtId="0" fontId="5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1" borderId="2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55" fillId="21" borderId="2" applyNumberFormat="0" applyAlignment="0" applyProtection="0">
      <alignment vertical="center"/>
    </xf>
    <xf numFmtId="186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/>
    <xf numFmtId="0" fontId="22" fillId="0" borderId="0" applyFont="0" applyFill="0" applyBorder="0" applyAlignment="0" applyProtection="0"/>
    <xf numFmtId="0" fontId="57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57" fillId="0" borderId="9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9" fillId="7" borderId="1" applyNumberFormat="0" applyAlignment="0" applyProtection="0">
      <alignment vertical="center"/>
    </xf>
    <xf numFmtId="0" fontId="34" fillId="7" borderId="1" applyNumberFormat="0" applyAlignment="0" applyProtection="0">
      <alignment vertical="center"/>
    </xf>
    <xf numFmtId="0" fontId="59" fillId="7" borderId="1" applyNumberFormat="0" applyAlignment="0" applyProtection="0">
      <alignment vertical="center"/>
    </xf>
    <xf numFmtId="4" fontId="46" fillId="0" borderId="0">
      <protection locked="0"/>
    </xf>
    <xf numFmtId="187" fontId="2" fillId="0" borderId="0">
      <protection locked="0"/>
    </xf>
    <xf numFmtId="0" fontId="60" fillId="0" borderId="0">
      <alignment vertical="center"/>
    </xf>
    <xf numFmtId="0" fontId="61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5" fillId="20" borderId="12" applyNumberFormat="0" applyAlignment="0" applyProtection="0">
      <alignment vertical="center"/>
    </xf>
    <xf numFmtId="0" fontId="38" fillId="20" borderId="12" applyNumberFormat="0" applyAlignment="0" applyProtection="0">
      <alignment vertical="center"/>
    </xf>
    <xf numFmtId="0" fontId="65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6" fillId="0" borderId="0"/>
    <xf numFmtId="0" fontId="67" fillId="0" borderId="0">
      <alignment vertical="center"/>
    </xf>
    <xf numFmtId="42" fontId="1" fillId="0" borderId="0" applyFont="0" applyFill="0" applyBorder="0" applyAlignment="0" applyProtection="0"/>
    <xf numFmtId="188" fontId="2" fillId="0" borderId="0">
      <protection locked="0"/>
    </xf>
    <xf numFmtId="0" fontId="1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56" fillId="0" borderId="0"/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14">
      <protection locked="0"/>
    </xf>
    <xf numFmtId="189" fontId="2" fillId="0" borderId="0">
      <protection locked="0"/>
    </xf>
    <xf numFmtId="190" fontId="2" fillId="0" borderId="0">
      <protection locked="0"/>
    </xf>
    <xf numFmtId="0" fontId="70" fillId="0" borderId="0"/>
    <xf numFmtId="9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0" fontId="2" fillId="0" borderId="0"/>
    <xf numFmtId="0" fontId="70" fillId="0" borderId="0"/>
    <xf numFmtId="0" fontId="70" fillId="0" borderId="0"/>
    <xf numFmtId="41" fontId="1" fillId="0" borderId="0" applyFont="0" applyFill="0" applyBorder="0" applyAlignment="0" applyProtection="0">
      <alignment vertical="center"/>
    </xf>
  </cellStyleXfs>
  <cellXfs count="391">
    <xf numFmtId="0" fontId="0" fillId="0" borderId="0" xfId="0">
      <alignment vertical="center"/>
    </xf>
    <xf numFmtId="0" fontId="71" fillId="0" borderId="0" xfId="371" applyFont="1" applyFill="1" applyAlignment="1">
      <alignment vertical="top"/>
    </xf>
    <xf numFmtId="0" fontId="71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vertical="top"/>
    </xf>
    <xf numFmtId="0" fontId="73" fillId="0" borderId="0" xfId="371" applyFont="1" applyFill="1" applyAlignment="1">
      <alignment horizontal="centerContinuous" vertical="center"/>
    </xf>
    <xf numFmtId="0" fontId="71" fillId="0" borderId="0" xfId="371" applyFont="1" applyFill="1" applyAlignment="1">
      <alignment vertical="center"/>
    </xf>
    <xf numFmtId="0" fontId="71" fillId="0" borderId="0" xfId="371" applyFont="1" applyFill="1" applyAlignment="1">
      <alignment horizontal="centerContinuous"/>
    </xf>
    <xf numFmtId="0" fontId="71" fillId="0" borderId="0" xfId="371" applyFont="1" applyFill="1"/>
    <xf numFmtId="0" fontId="71" fillId="27" borderId="28" xfId="371" applyFont="1" applyFill="1" applyBorder="1" applyAlignment="1">
      <alignment horizontal="centerContinuous" vertical="center"/>
    </xf>
    <xf numFmtId="0" fontId="71" fillId="27" borderId="23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" vertical="center"/>
    </xf>
    <xf numFmtId="0" fontId="71" fillId="27" borderId="24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vertical="center" shrinkToFit="1"/>
    </xf>
    <xf numFmtId="0" fontId="71" fillId="27" borderId="22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vertical="center"/>
    </xf>
    <xf numFmtId="176" fontId="71" fillId="0" borderId="0" xfId="373" applyFont="1" applyFill="1" applyBorder="1" applyAlignment="1" applyProtection="1">
      <alignment horizontal="right"/>
    </xf>
    <xf numFmtId="176" fontId="71" fillId="28" borderId="0" xfId="373" applyFont="1" applyFill="1" applyBorder="1" applyAlignment="1">
      <alignment horizontal="right"/>
    </xf>
    <xf numFmtId="41" fontId="71" fillId="28" borderId="0" xfId="373" applyNumberFormat="1" applyFont="1" applyFill="1" applyBorder="1" applyAlignment="1" applyProtection="1">
      <alignment horizontal="right"/>
    </xf>
    <xf numFmtId="176" fontId="71" fillId="28" borderId="0" xfId="373" applyFont="1" applyFill="1" applyBorder="1" applyAlignment="1">
      <alignment horizontal="center"/>
    </xf>
    <xf numFmtId="176" fontId="71" fillId="28" borderId="0" xfId="373" applyFont="1" applyFill="1" applyBorder="1" applyAlignment="1" applyProtection="1">
      <alignment horizontal="right"/>
    </xf>
    <xf numFmtId="41" fontId="71" fillId="28" borderId="0" xfId="373" applyNumberFormat="1" applyFont="1" applyFill="1" applyBorder="1" applyAlignment="1" applyProtection="1"/>
    <xf numFmtId="176" fontId="71" fillId="28" borderId="0" xfId="373" applyFont="1" applyFill="1" applyBorder="1" applyAlignment="1"/>
    <xf numFmtId="176" fontId="71" fillId="0" borderId="0" xfId="373" applyFont="1" applyFill="1" applyBorder="1" applyAlignment="1">
      <alignment horizontal="right"/>
    </xf>
    <xf numFmtId="0" fontId="71" fillId="0" borderId="0" xfId="371" applyFont="1" applyFill="1" applyBorder="1"/>
    <xf numFmtId="0" fontId="77" fillId="0" borderId="0" xfId="371" applyFont="1" applyFill="1" applyAlignment="1">
      <alignment vertical="top"/>
    </xf>
    <xf numFmtId="0" fontId="77" fillId="0" borderId="0" xfId="371" applyFont="1" applyFill="1" applyAlignment="1">
      <alignment horizontal="right" vertical="top"/>
    </xf>
    <xf numFmtId="0" fontId="77" fillId="0" borderId="0" xfId="371" applyFont="1" applyFill="1" applyAlignment="1">
      <alignment vertical="center"/>
    </xf>
    <xf numFmtId="0" fontId="80" fillId="0" borderId="0" xfId="371" applyFont="1" applyFill="1" applyAlignment="1">
      <alignment horizontal="centerContinuous" wrapText="1"/>
    </xf>
    <xf numFmtId="0" fontId="77" fillId="0" borderId="0" xfId="371" applyFont="1" applyFill="1" applyAlignment="1">
      <alignment horizontal="centerContinuous"/>
    </xf>
    <xf numFmtId="0" fontId="77" fillId="0" borderId="0" xfId="371" applyFont="1" applyFill="1"/>
    <xf numFmtId="0" fontId="76" fillId="0" borderId="0" xfId="371" applyFont="1" applyFill="1"/>
    <xf numFmtId="0" fontId="77" fillId="27" borderId="28" xfId="371" applyFont="1" applyFill="1" applyBorder="1" applyAlignment="1">
      <alignment horizontal="centerContinuous" vertical="center"/>
    </xf>
    <xf numFmtId="0" fontId="77" fillId="27" borderId="32" xfId="371" applyFont="1" applyFill="1" applyBorder="1" applyAlignment="1">
      <alignment horizontal="centerContinuous" vertical="center"/>
    </xf>
    <xf numFmtId="0" fontId="77" fillId="27" borderId="27" xfId="371" applyFont="1" applyFill="1" applyBorder="1" applyAlignment="1">
      <alignment horizontal="centerContinuous" vertical="center"/>
    </xf>
    <xf numFmtId="0" fontId="77" fillId="27" borderId="0" xfId="371" applyFont="1" applyFill="1" applyBorder="1" applyAlignment="1">
      <alignment horizontal="centerContinuous" vertical="center"/>
    </xf>
    <xf numFmtId="0" fontId="77" fillId="27" borderId="23" xfId="371" applyFont="1" applyFill="1" applyBorder="1" applyAlignment="1">
      <alignment horizontal="centerContinuous" vertical="center"/>
    </xf>
    <xf numFmtId="0" fontId="77" fillId="27" borderId="20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176" fontId="77" fillId="0" borderId="0" xfId="373" applyFont="1" applyFill="1" applyBorder="1" applyAlignment="1" applyProtection="1">
      <alignment horizontal="center"/>
    </xf>
    <xf numFmtId="176" fontId="77" fillId="0" borderId="0" xfId="373" applyFont="1" applyFill="1" applyBorder="1" applyProtection="1"/>
    <xf numFmtId="0" fontId="81" fillId="0" borderId="0" xfId="371" applyFont="1" applyFill="1"/>
    <xf numFmtId="176" fontId="77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right"/>
    </xf>
    <xf numFmtId="41" fontId="77" fillId="0" borderId="0" xfId="374" applyFont="1" applyFill="1" applyBorder="1" applyAlignment="1">
      <alignment horizontal="right"/>
    </xf>
    <xf numFmtId="0" fontId="82" fillId="0" borderId="0" xfId="371" applyFont="1" applyFill="1"/>
    <xf numFmtId="176" fontId="71" fillId="0" borderId="0" xfId="376" applyFont="1" applyFill="1" applyBorder="1" applyAlignment="1">
      <alignment horizontal="center"/>
    </xf>
    <xf numFmtId="176" fontId="71" fillId="28" borderId="0" xfId="376" applyFont="1" applyFill="1" applyBorder="1" applyAlignment="1" applyProtection="1">
      <alignment horizontal="center"/>
      <protection locked="0"/>
    </xf>
    <xf numFmtId="0" fontId="77" fillId="0" borderId="0" xfId="311" applyFont="1" applyFill="1" applyBorder="1" applyAlignment="1">
      <alignment horizontal="center"/>
    </xf>
    <xf numFmtId="0" fontId="83" fillId="0" borderId="0" xfId="371" applyFont="1" applyFill="1"/>
    <xf numFmtId="0" fontId="79" fillId="0" borderId="0" xfId="371" applyFont="1" applyFill="1" applyAlignment="1">
      <alignment horizontal="right" vertical="top"/>
    </xf>
    <xf numFmtId="0" fontId="79" fillId="0" borderId="0" xfId="371" applyFont="1" applyFill="1" applyAlignment="1">
      <alignment vertical="top"/>
    </xf>
    <xf numFmtId="0" fontId="84" fillId="0" borderId="0" xfId="371" applyFont="1" applyFill="1" applyAlignment="1">
      <alignment vertical="top"/>
    </xf>
    <xf numFmtId="0" fontId="85" fillId="0" borderId="0" xfId="371" applyFont="1" applyFill="1" applyAlignment="1">
      <alignment vertical="top"/>
    </xf>
    <xf numFmtId="0" fontId="85" fillId="0" borderId="0" xfId="371" applyFont="1" applyFill="1" applyAlignment="1">
      <alignment horizontal="right" vertical="top"/>
    </xf>
    <xf numFmtId="0" fontId="78" fillId="0" borderId="0" xfId="371" applyFont="1" applyFill="1" applyAlignment="1">
      <alignment horizontal="center" vertical="center"/>
    </xf>
    <xf numFmtId="0" fontId="78" fillId="0" borderId="0" xfId="371" applyFont="1" applyFill="1" applyAlignment="1">
      <alignment horizontal="center" vertical="center" wrapText="1"/>
    </xf>
    <xf numFmtId="0" fontId="78" fillId="0" borderId="0" xfId="371" applyFont="1" applyFill="1" applyAlignment="1">
      <alignment horizontal="center" vertical="center" shrinkToFit="1"/>
    </xf>
    <xf numFmtId="0" fontId="77" fillId="27" borderId="0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0" fontId="77" fillId="27" borderId="23" xfId="371" applyFont="1" applyFill="1" applyBorder="1" applyAlignment="1" applyProtection="1">
      <alignment horizontal="center" vertical="center"/>
    </xf>
    <xf numFmtId="0" fontId="76" fillId="0" borderId="0" xfId="371" applyFont="1" applyFill="1" applyAlignment="1">
      <alignment vertical="center"/>
    </xf>
    <xf numFmtId="0" fontId="77" fillId="27" borderId="26" xfId="371" applyFont="1" applyFill="1" applyBorder="1" applyAlignment="1" applyProtection="1">
      <alignment horizontal="center" vertical="center"/>
    </xf>
    <xf numFmtId="0" fontId="77" fillId="0" borderId="0" xfId="371" applyFont="1" applyFill="1" applyBorder="1" applyAlignment="1"/>
    <xf numFmtId="176" fontId="85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center" vertical="center"/>
    </xf>
    <xf numFmtId="0" fontId="77" fillId="0" borderId="0" xfId="375" applyFont="1" applyFill="1" applyBorder="1" applyAlignment="1">
      <alignment horizontal="center"/>
    </xf>
    <xf numFmtId="3" fontId="77" fillId="0" borderId="0" xfId="373" applyNumberFormat="1" applyFont="1" applyFill="1" applyBorder="1" applyAlignment="1">
      <alignment horizontal="center" vertical="center"/>
    </xf>
    <xf numFmtId="3" fontId="77" fillId="0" borderId="0" xfId="371" applyNumberFormat="1" applyFont="1" applyFill="1"/>
    <xf numFmtId="0" fontId="70" fillId="0" borderId="0" xfId="371" applyFill="1"/>
    <xf numFmtId="176" fontId="77" fillId="0" borderId="0" xfId="371" applyNumberFormat="1" applyFont="1" applyFill="1"/>
    <xf numFmtId="0" fontId="79" fillId="0" borderId="0" xfId="377" applyFont="1"/>
    <xf numFmtId="0" fontId="87" fillId="0" borderId="0" xfId="378" applyFont="1" applyAlignment="1">
      <alignment horizontal="centerContinuous"/>
    </xf>
    <xf numFmtId="0" fontId="79" fillId="0" borderId="0" xfId="377" applyFont="1" applyAlignment="1">
      <alignment horizontal="centerContinuous"/>
    </xf>
    <xf numFmtId="0" fontId="88" fillId="0" borderId="0" xfId="378" applyFont="1" applyAlignment="1">
      <alignment horizontal="centerContinuous"/>
    </xf>
    <xf numFmtId="0" fontId="71" fillId="27" borderId="33" xfId="371" applyFont="1" applyFill="1" applyBorder="1" applyAlignment="1">
      <alignment horizontal="center" vertical="center"/>
    </xf>
    <xf numFmtId="0" fontId="71" fillId="27" borderId="35" xfId="371" applyFont="1" applyFill="1" applyBorder="1" applyAlignment="1">
      <alignment horizontal="center" vertical="center"/>
    </xf>
    <xf numFmtId="0" fontId="71" fillId="27" borderId="38" xfId="371" applyFont="1" applyFill="1" applyBorder="1" applyAlignment="1">
      <alignment horizontal="center" vertical="center" shrinkToFit="1"/>
    </xf>
    <xf numFmtId="0" fontId="71" fillId="27" borderId="39" xfId="371" applyFont="1" applyFill="1" applyBorder="1" applyAlignment="1">
      <alignment horizontal="center" vertical="center" shrinkToFit="1"/>
    </xf>
    <xf numFmtId="0" fontId="71" fillId="0" borderId="35" xfId="371" applyFont="1" applyFill="1" applyBorder="1" applyAlignment="1">
      <alignment horizontal="center"/>
    </xf>
    <xf numFmtId="176" fontId="71" fillId="0" borderId="42" xfId="373" applyFont="1" applyFill="1" applyBorder="1" applyAlignment="1" applyProtection="1">
      <alignment horizontal="right"/>
    </xf>
    <xf numFmtId="0" fontId="71" fillId="0" borderId="35" xfId="371" applyFont="1" applyFill="1" applyBorder="1" applyAlignment="1">
      <alignment horizontal="distributed"/>
    </xf>
    <xf numFmtId="176" fontId="71" fillId="28" borderId="42" xfId="373" applyFont="1" applyFill="1" applyBorder="1" applyAlignment="1">
      <alignment horizontal="right"/>
    </xf>
    <xf numFmtId="0" fontId="71" fillId="29" borderId="35" xfId="371" applyFont="1" applyFill="1" applyBorder="1" applyAlignment="1">
      <alignment horizontal="distributed"/>
    </xf>
    <xf numFmtId="0" fontId="71" fillId="29" borderId="35" xfId="371" applyFont="1" applyFill="1" applyBorder="1" applyAlignment="1">
      <alignment horizontal="distributed" wrapText="1"/>
    </xf>
    <xf numFmtId="0" fontId="71" fillId="0" borderId="35" xfId="371" applyFont="1" applyFill="1" applyBorder="1" applyAlignment="1">
      <alignment horizontal="distributed" wrapText="1"/>
    </xf>
    <xf numFmtId="0" fontId="71" fillId="0" borderId="35" xfId="371" applyFont="1" applyFill="1" applyBorder="1" applyAlignment="1">
      <alignment horizontal="distributed" vertical="center" wrapText="1"/>
    </xf>
    <xf numFmtId="176" fontId="71" fillId="28" borderId="42" xfId="373" applyFont="1" applyFill="1" applyBorder="1" applyAlignment="1"/>
    <xf numFmtId="0" fontId="71" fillId="0" borderId="43" xfId="371" applyFont="1" applyFill="1" applyBorder="1" applyAlignment="1">
      <alignment horizontal="distributed" vertical="center"/>
    </xf>
    <xf numFmtId="176" fontId="71" fillId="0" borderId="10" xfId="373" applyFont="1" applyFill="1" applyBorder="1" applyAlignment="1" applyProtection="1"/>
    <xf numFmtId="176" fontId="71" fillId="0" borderId="10" xfId="373" applyFont="1" applyFill="1" applyBorder="1" applyAlignment="1" applyProtection="1">
      <alignment horizontal="right"/>
    </xf>
    <xf numFmtId="176" fontId="71" fillId="0" borderId="10" xfId="373" applyFont="1" applyFill="1" applyBorder="1" applyAlignment="1">
      <alignment horizontal="center"/>
    </xf>
    <xf numFmtId="176" fontId="71" fillId="0" borderId="10" xfId="373" applyFont="1" applyFill="1" applyBorder="1" applyAlignment="1"/>
    <xf numFmtId="176" fontId="71" fillId="0" borderId="44" xfId="373" applyFont="1" applyFill="1" applyBorder="1" applyAlignment="1"/>
    <xf numFmtId="176" fontId="71" fillId="0" borderId="45" xfId="373" applyFont="1" applyFill="1" applyBorder="1" applyAlignment="1"/>
    <xf numFmtId="0" fontId="77" fillId="27" borderId="42" xfId="371" applyFont="1" applyFill="1" applyBorder="1" applyAlignment="1">
      <alignment horizontal="center" vertical="center"/>
    </xf>
    <xf numFmtId="0" fontId="77" fillId="27" borderId="40" xfId="371" applyFont="1" applyFill="1" applyBorder="1" applyAlignment="1">
      <alignment horizontal="center" vertical="center"/>
    </xf>
    <xf numFmtId="0" fontId="77" fillId="0" borderId="35" xfId="371" applyFont="1" applyFill="1" applyBorder="1" applyAlignment="1">
      <alignment horizontal="center"/>
    </xf>
    <xf numFmtId="191" fontId="77" fillId="0" borderId="0" xfId="373" applyNumberFormat="1" applyFont="1" applyFill="1" applyBorder="1" applyAlignment="1">
      <alignment horizontal="right"/>
    </xf>
    <xf numFmtId="176" fontId="77" fillId="0" borderId="42" xfId="373" applyFont="1" applyFill="1" applyBorder="1" applyProtection="1"/>
    <xf numFmtId="0" fontId="77" fillId="0" borderId="35" xfId="311" applyFont="1" applyFill="1" applyBorder="1" applyAlignment="1">
      <alignment horizontal="center"/>
    </xf>
    <xf numFmtId="176" fontId="77" fillId="0" borderId="42" xfId="373" applyFont="1" applyFill="1" applyBorder="1" applyAlignment="1">
      <alignment horizontal="right"/>
    </xf>
    <xf numFmtId="0" fontId="71" fillId="0" borderId="35" xfId="375" applyFont="1" applyFill="1" applyBorder="1" applyAlignment="1">
      <alignment horizontal="center"/>
    </xf>
    <xf numFmtId="176" fontId="71" fillId="28" borderId="0" xfId="376" applyFont="1" applyFill="1" applyBorder="1" applyAlignment="1">
      <alignment horizontal="center"/>
    </xf>
    <xf numFmtId="176" fontId="71" fillId="28" borderId="42" xfId="376" applyFont="1" applyFill="1" applyBorder="1" applyAlignment="1">
      <alignment horizontal="center"/>
    </xf>
    <xf numFmtId="176" fontId="71" fillId="28" borderId="42" xfId="376" applyFont="1" applyFill="1" applyBorder="1" applyAlignment="1" applyProtection="1">
      <alignment horizontal="center"/>
      <protection locked="0"/>
    </xf>
    <xf numFmtId="41" fontId="77" fillId="0" borderId="10" xfId="374" applyFont="1" applyFill="1" applyBorder="1" applyAlignment="1">
      <alignment horizontal="right"/>
    </xf>
    <xf numFmtId="176" fontId="77" fillId="0" borderId="10" xfId="373" applyFont="1" applyFill="1" applyBorder="1" applyAlignment="1">
      <alignment horizontal="right"/>
    </xf>
    <xf numFmtId="41" fontId="77" fillId="0" borderId="44" xfId="374" applyFont="1" applyFill="1" applyBorder="1" applyAlignment="1">
      <alignment horizontal="right"/>
    </xf>
    <xf numFmtId="0" fontId="77" fillId="27" borderId="37" xfId="371" applyFont="1" applyFill="1" applyBorder="1" applyAlignment="1">
      <alignment horizontal="centerContinuous" vertical="center"/>
    </xf>
    <xf numFmtId="0" fontId="77" fillId="0" borderId="43" xfId="311" applyFont="1" applyFill="1" applyBorder="1" applyAlignment="1">
      <alignment horizontal="center"/>
    </xf>
    <xf numFmtId="41" fontId="77" fillId="0" borderId="43" xfId="374" applyFont="1" applyFill="1" applyBorder="1" applyAlignment="1">
      <alignment horizontal="right"/>
    </xf>
    <xf numFmtId="0" fontId="77" fillId="27" borderId="42" xfId="371" applyFont="1" applyFill="1" applyBorder="1" applyAlignment="1" applyProtection="1">
      <alignment horizontal="center" vertical="center"/>
    </xf>
    <xf numFmtId="176" fontId="77" fillId="0" borderId="0" xfId="373" applyFont="1" applyFill="1" applyBorder="1" applyAlignment="1">
      <alignment horizontal="center"/>
    </xf>
    <xf numFmtId="176" fontId="77" fillId="0" borderId="42" xfId="373" applyFont="1" applyFill="1" applyBorder="1" applyAlignment="1" applyProtection="1">
      <alignment horizontal="right"/>
    </xf>
    <xf numFmtId="0" fontId="77" fillId="0" borderId="35" xfId="375" applyFont="1" applyFill="1" applyBorder="1" applyAlignment="1">
      <alignment horizontal="center"/>
    </xf>
    <xf numFmtId="0" fontId="77" fillId="0" borderId="43" xfId="375" applyFont="1" applyFill="1" applyBorder="1" applyAlignment="1">
      <alignment horizontal="center"/>
    </xf>
    <xf numFmtId="176" fontId="77" fillId="0" borderId="10" xfId="373" applyFont="1" applyFill="1" applyBorder="1" applyAlignment="1">
      <alignment horizontal="center" vertical="center"/>
    </xf>
    <xf numFmtId="3" fontId="77" fillId="0" borderId="10" xfId="373" applyNumberFormat="1" applyFont="1" applyFill="1" applyBorder="1" applyAlignment="1">
      <alignment horizontal="center" vertical="center"/>
    </xf>
    <xf numFmtId="176" fontId="77" fillId="0" borderId="44" xfId="373" applyFont="1" applyFill="1" applyBorder="1" applyAlignment="1">
      <alignment horizontal="center" vertical="center"/>
    </xf>
    <xf numFmtId="176" fontId="77" fillId="0" borderId="43" xfId="373" applyFont="1" applyFill="1" applyBorder="1" applyAlignment="1">
      <alignment horizontal="center" vertical="center"/>
    </xf>
    <xf numFmtId="0" fontId="77" fillId="0" borderId="42" xfId="371" applyFont="1" applyFill="1" applyBorder="1" applyAlignment="1"/>
    <xf numFmtId="0" fontId="85" fillId="27" borderId="35" xfId="371" applyFont="1" applyFill="1" applyBorder="1" applyAlignment="1">
      <alignment horizontal="center" vertical="center"/>
    </xf>
    <xf numFmtId="0" fontId="85" fillId="27" borderId="40" xfId="371" applyFont="1" applyFill="1" applyBorder="1" applyAlignment="1">
      <alignment horizontal="center" vertical="center"/>
    </xf>
    <xf numFmtId="176" fontId="85" fillId="0" borderId="0" xfId="373" applyFont="1" applyFill="1" applyBorder="1" applyProtection="1"/>
    <xf numFmtId="176" fontId="85" fillId="0" borderId="42" xfId="373" applyFont="1" applyFill="1" applyBorder="1" applyProtection="1"/>
    <xf numFmtId="176" fontId="85" fillId="0" borderId="42" xfId="373" applyFont="1" applyFill="1" applyBorder="1" applyAlignment="1" applyProtection="1">
      <alignment horizontal="right"/>
    </xf>
    <xf numFmtId="0" fontId="91" fillId="0" borderId="0" xfId="371" applyFont="1" applyFill="1" applyAlignment="1">
      <alignment vertical="center"/>
    </xf>
    <xf numFmtId="0" fontId="91" fillId="0" borderId="0" xfId="371" applyFont="1" applyFill="1"/>
    <xf numFmtId="0" fontId="77" fillId="27" borderId="18" xfId="371" applyFont="1" applyFill="1" applyBorder="1" applyAlignment="1">
      <alignment horizontal="center" shrinkToFit="1"/>
    </xf>
    <xf numFmtId="0" fontId="71" fillId="0" borderId="23" xfId="371" applyFont="1" applyFill="1" applyBorder="1" applyAlignment="1">
      <alignment horizontal="distributed" vertical="center"/>
    </xf>
    <xf numFmtId="176" fontId="71" fillId="0" borderId="0" xfId="373" applyFont="1" applyFill="1" applyBorder="1" applyAlignment="1" applyProtection="1"/>
    <xf numFmtId="176" fontId="71" fillId="0" borderId="0" xfId="373" applyFont="1" applyFill="1" applyBorder="1" applyAlignment="1">
      <alignment horizontal="center"/>
    </xf>
    <xf numFmtId="176" fontId="71" fillId="0" borderId="0" xfId="373" applyFont="1" applyFill="1" applyBorder="1" applyAlignment="1"/>
    <xf numFmtId="0" fontId="71" fillId="0" borderId="0" xfId="371" applyFont="1" applyFill="1" applyBorder="1" applyAlignment="1">
      <alignment horizontal="distributed" vertical="center"/>
    </xf>
    <xf numFmtId="0" fontId="77" fillId="27" borderId="35" xfId="371" applyFont="1" applyFill="1" applyBorder="1" applyAlignment="1">
      <alignment horizontal="center"/>
    </xf>
    <xf numFmtId="0" fontId="85" fillId="27" borderId="35" xfId="371" applyFont="1" applyFill="1" applyBorder="1" applyAlignment="1">
      <alignment horizontal="center"/>
    </xf>
    <xf numFmtId="0" fontId="77" fillId="27" borderId="35" xfId="371" applyFont="1" applyFill="1" applyBorder="1" applyAlignment="1">
      <alignment horizontal="center" vertical="top"/>
    </xf>
    <xf numFmtId="176" fontId="77" fillId="28" borderId="0" xfId="373" applyFont="1" applyFill="1" applyBorder="1" applyAlignment="1">
      <alignment horizontal="right"/>
    </xf>
    <xf numFmtId="176" fontId="77" fillId="28" borderId="42" xfId="373" applyFont="1" applyFill="1" applyBorder="1" applyAlignment="1">
      <alignment horizontal="right"/>
    </xf>
    <xf numFmtId="176" fontId="77" fillId="0" borderId="22" xfId="373" applyFont="1" applyFill="1" applyBorder="1" applyAlignment="1">
      <alignment horizontal="right"/>
    </xf>
    <xf numFmtId="0" fontId="71" fillId="0" borderId="0" xfId="371" applyNumberFormat="1" applyFont="1" applyFill="1"/>
    <xf numFmtId="176" fontId="77" fillId="0" borderId="0" xfId="376" applyFont="1" applyFill="1" applyBorder="1" applyAlignment="1">
      <alignment horizontal="center"/>
    </xf>
    <xf numFmtId="0" fontId="70" fillId="0" borderId="0" xfId="371" applyFont="1" applyFill="1"/>
    <xf numFmtId="176" fontId="77" fillId="0" borderId="22" xfId="373" applyFont="1" applyFill="1" applyBorder="1" applyProtection="1">
      <protection locked="0"/>
    </xf>
    <xf numFmtId="176" fontId="77" fillId="0" borderId="0" xfId="373" applyFont="1" applyFill="1" applyBorder="1" applyProtection="1">
      <protection locked="0"/>
    </xf>
    <xf numFmtId="176" fontId="77" fillId="0" borderId="42" xfId="373" applyFont="1" applyFill="1" applyBorder="1" applyProtection="1">
      <protection locked="0"/>
    </xf>
    <xf numFmtId="0" fontId="76" fillId="0" borderId="0" xfId="371" applyFont="1" applyFill="1" applyAlignment="1">
      <alignment horizontal="right"/>
    </xf>
    <xf numFmtId="0" fontId="71" fillId="27" borderId="19" xfId="371" applyFont="1" applyFill="1" applyBorder="1" applyAlignment="1">
      <alignment horizontal="center" vertical="center"/>
    </xf>
    <xf numFmtId="0" fontId="77" fillId="27" borderId="35" xfId="371" applyFont="1" applyFill="1" applyBorder="1" applyAlignment="1">
      <alignment horizontal="center" vertical="center"/>
    </xf>
    <xf numFmtId="176" fontId="77" fillId="0" borderId="42" xfId="376" applyFont="1" applyFill="1" applyBorder="1" applyAlignment="1">
      <alignment horizontal="center"/>
    </xf>
    <xf numFmtId="176" fontId="77" fillId="0" borderId="0" xfId="376" applyFont="1" applyFill="1" applyBorder="1" applyAlignment="1" applyProtection="1">
      <alignment horizontal="center"/>
      <protection locked="0"/>
    </xf>
    <xf numFmtId="176" fontId="77" fillId="0" borderId="42" xfId="376" applyFont="1" applyFill="1" applyBorder="1" applyAlignment="1" applyProtection="1">
      <alignment horizontal="center"/>
      <protection locked="0"/>
    </xf>
    <xf numFmtId="176" fontId="71" fillId="0" borderId="42" xfId="376" applyFont="1" applyFill="1" applyBorder="1" applyAlignment="1">
      <alignment horizontal="center"/>
    </xf>
    <xf numFmtId="176" fontId="71" fillId="0" borderId="0" xfId="376" applyFont="1" applyFill="1" applyBorder="1" applyAlignment="1" applyProtection="1">
      <alignment horizontal="center"/>
      <protection locked="0"/>
    </xf>
    <xf numFmtId="176" fontId="71" fillId="0" borderId="42" xfId="376" applyFont="1" applyFill="1" applyBorder="1" applyAlignment="1" applyProtection="1">
      <alignment horizontal="center"/>
      <protection locked="0"/>
    </xf>
    <xf numFmtId="0" fontId="77" fillId="27" borderId="35" xfId="371" applyFont="1" applyFill="1" applyBorder="1" applyAlignment="1">
      <alignment horizontal="center" vertical="center"/>
    </xf>
    <xf numFmtId="41" fontId="71" fillId="0" borderId="0" xfId="373" applyNumberFormat="1" applyFont="1" applyFill="1" applyBorder="1" applyAlignment="1">
      <alignment horizontal="right"/>
    </xf>
    <xf numFmtId="41" fontId="71" fillId="0" borderId="0" xfId="373" applyNumberFormat="1" applyFont="1" applyFill="1" applyBorder="1" applyAlignment="1" applyProtection="1">
      <alignment horizontal="right"/>
    </xf>
    <xf numFmtId="41" fontId="77" fillId="0" borderId="0" xfId="373" applyNumberFormat="1" applyFont="1" applyFill="1" applyBorder="1" applyAlignment="1">
      <alignment horizontal="right"/>
    </xf>
    <xf numFmtId="41" fontId="77" fillId="0" borderId="42" xfId="373" applyNumberFormat="1" applyFont="1" applyFill="1" applyBorder="1" applyAlignment="1">
      <alignment horizontal="right"/>
    </xf>
    <xf numFmtId="41" fontId="71" fillId="0" borderId="42" xfId="373" applyNumberFormat="1" applyFont="1" applyFill="1" applyBorder="1" applyAlignment="1">
      <alignment horizontal="right"/>
    </xf>
    <xf numFmtId="41" fontId="71" fillId="0" borderId="0" xfId="373" applyNumberFormat="1" applyFont="1" applyFill="1" applyBorder="1" applyAlignment="1" applyProtection="1"/>
    <xf numFmtId="41" fontId="71" fillId="0" borderId="0" xfId="373" applyNumberFormat="1" applyFont="1" applyFill="1" applyBorder="1" applyAlignment="1">
      <alignment horizontal="center"/>
    </xf>
    <xf numFmtId="41" fontId="71" fillId="0" borderId="0" xfId="373" applyNumberFormat="1" applyFont="1" applyFill="1" applyBorder="1" applyAlignment="1"/>
    <xf numFmtId="41" fontId="71" fillId="0" borderId="42" xfId="373" applyNumberFormat="1" applyFont="1" applyFill="1" applyBorder="1" applyAlignment="1"/>
    <xf numFmtId="0" fontId="69" fillId="0" borderId="35" xfId="379" applyFont="1" applyFill="1" applyBorder="1" applyAlignment="1">
      <alignment horizontal="distributed"/>
    </xf>
    <xf numFmtId="0" fontId="77" fillId="0" borderId="23" xfId="371" applyFont="1" applyFill="1" applyBorder="1" applyAlignment="1"/>
    <xf numFmtId="176" fontId="71" fillId="0" borderId="0" xfId="371" applyNumberFormat="1" applyFont="1" applyFill="1" applyAlignment="1"/>
    <xf numFmtId="0" fontId="77" fillId="0" borderId="0" xfId="371" applyFont="1" applyFill="1" applyAlignment="1"/>
    <xf numFmtId="0" fontId="71" fillId="0" borderId="0" xfId="371" applyFont="1" applyFill="1" applyAlignment="1"/>
    <xf numFmtId="0" fontId="77" fillId="0" borderId="0" xfId="371" applyFont="1" applyFill="1" applyAlignment="1">
      <alignment horizontal="right"/>
    </xf>
    <xf numFmtId="0" fontId="76" fillId="27" borderId="22" xfId="371" applyFont="1" applyFill="1" applyBorder="1" applyAlignment="1">
      <alignment vertical="center"/>
    </xf>
    <xf numFmtId="0" fontId="93" fillId="0" borderId="0" xfId="371" applyFont="1" applyFill="1"/>
    <xf numFmtId="176" fontId="93" fillId="0" borderId="0" xfId="373" applyFont="1" applyFill="1" applyBorder="1" applyProtection="1"/>
    <xf numFmtId="3" fontId="93" fillId="0" borderId="0" xfId="373" applyNumberFormat="1" applyFont="1" applyFill="1" applyBorder="1" applyProtection="1"/>
    <xf numFmtId="0" fontId="93" fillId="0" borderId="0" xfId="371" applyFont="1" applyFill="1" applyAlignment="1"/>
    <xf numFmtId="176" fontId="93" fillId="0" borderId="23" xfId="373" applyFont="1" applyFill="1" applyBorder="1" applyProtection="1"/>
    <xf numFmtId="0" fontId="71" fillId="27" borderId="22" xfId="37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7" fillId="27" borderId="35" xfId="371" applyFont="1" applyFill="1" applyBorder="1" applyAlignment="1">
      <alignment horizontal="center" vertical="center"/>
    </xf>
    <xf numFmtId="0" fontId="71" fillId="27" borderId="41" xfId="371" applyFont="1" applyFill="1" applyBorder="1" applyAlignment="1">
      <alignment horizontal="center" shrinkToFit="1"/>
    </xf>
    <xf numFmtId="0" fontId="71" fillId="27" borderId="16" xfId="371" applyFont="1" applyFill="1" applyBorder="1" applyAlignment="1">
      <alignment horizontal="center" shrinkToFit="1"/>
    </xf>
    <xf numFmtId="0" fontId="76" fillId="27" borderId="24" xfId="371" applyFont="1" applyFill="1" applyBorder="1" applyAlignment="1">
      <alignment horizontal="center" vertical="center" wrapText="1" shrinkToFit="1"/>
    </xf>
    <xf numFmtId="0" fontId="77" fillId="27" borderId="22" xfId="371" applyFont="1" applyFill="1" applyBorder="1" applyAlignment="1">
      <alignment horizontal="center" vertical="center"/>
    </xf>
    <xf numFmtId="41" fontId="71" fillId="0" borderId="0" xfId="371" applyNumberFormat="1" applyFont="1" applyFill="1"/>
    <xf numFmtId="0" fontId="71" fillId="27" borderId="0" xfId="371" applyFont="1" applyFill="1" applyBorder="1" applyAlignment="1">
      <alignment vertical="center"/>
    </xf>
    <xf numFmtId="0" fontId="71" fillId="27" borderId="22" xfId="371" applyFont="1" applyFill="1" applyBorder="1" applyAlignment="1">
      <alignment vertical="center"/>
    </xf>
    <xf numFmtId="0" fontId="71" fillId="27" borderId="32" xfId="371" applyFont="1" applyFill="1" applyBorder="1" applyAlignment="1">
      <alignment horizontal="centerContinuous" vertical="center"/>
    </xf>
    <xf numFmtId="0" fontId="71" fillId="27" borderId="27" xfId="371" applyFont="1" applyFill="1" applyBorder="1" applyAlignment="1">
      <alignment horizontal="centerContinuous" vertical="center"/>
    </xf>
    <xf numFmtId="0" fontId="71" fillId="27" borderId="17" xfId="371" applyFont="1" applyFill="1" applyBorder="1" applyAlignment="1">
      <alignment horizontal="centerContinuous" vertical="center"/>
    </xf>
    <xf numFmtId="0" fontId="71" fillId="27" borderId="25" xfId="371" applyFont="1" applyFill="1" applyBorder="1" applyAlignment="1">
      <alignment horizontal="centerContinuous" vertical="center"/>
    </xf>
    <xf numFmtId="0" fontId="71" fillId="27" borderId="18" xfId="371" applyFont="1" applyFill="1" applyBorder="1" applyAlignment="1">
      <alignment horizontal="centerContinuous" vertical="center"/>
    </xf>
    <xf numFmtId="0" fontId="71" fillId="27" borderId="24" xfId="371" applyFont="1" applyFill="1" applyBorder="1" applyAlignment="1">
      <alignment horizontal="center" vertical="center"/>
    </xf>
    <xf numFmtId="0" fontId="71" fillId="27" borderId="26" xfId="371" applyFont="1" applyFill="1" applyBorder="1" applyAlignment="1">
      <alignment horizontal="center"/>
    </xf>
    <xf numFmtId="0" fontId="71" fillId="27" borderId="23" xfId="371" applyFont="1" applyFill="1" applyBorder="1" applyAlignment="1">
      <alignment horizontal="center"/>
    </xf>
    <xf numFmtId="0" fontId="71" fillId="27" borderId="39" xfId="371" applyFont="1" applyFill="1" applyBorder="1" applyAlignment="1">
      <alignment horizontal="center"/>
    </xf>
    <xf numFmtId="0" fontId="71" fillId="27" borderId="16" xfId="371" applyFont="1" applyFill="1" applyBorder="1" applyAlignment="1">
      <alignment horizontal="center"/>
    </xf>
    <xf numFmtId="0" fontId="71" fillId="27" borderId="18" xfId="371" applyFont="1" applyFill="1" applyBorder="1" applyAlignment="1">
      <alignment horizontal="center"/>
    </xf>
    <xf numFmtId="0" fontId="77" fillId="27" borderId="25" xfId="371" applyFont="1" applyFill="1" applyBorder="1" applyAlignment="1">
      <alignment horizontal="center" vertical="center" shrinkToFit="1"/>
    </xf>
    <xf numFmtId="0" fontId="77" fillId="27" borderId="16" xfId="371" applyFont="1" applyFill="1" applyBorder="1" applyAlignment="1">
      <alignment horizontal="center" shrinkToFit="1"/>
    </xf>
    <xf numFmtId="0" fontId="71" fillId="0" borderId="35" xfId="379" applyFont="1" applyFill="1" applyBorder="1" applyAlignment="1">
      <alignment horizontal="distributed"/>
    </xf>
    <xf numFmtId="176" fontId="71" fillId="0" borderId="0" xfId="376" applyFont="1" applyFill="1" applyBorder="1" applyAlignment="1">
      <alignment horizontal="right"/>
    </xf>
    <xf numFmtId="176" fontId="71" fillId="0" borderId="0" xfId="376" applyFont="1" applyFill="1" applyBorder="1" applyAlignment="1" applyProtection="1">
      <alignment horizontal="right"/>
      <protection locked="0"/>
    </xf>
    <xf numFmtId="176" fontId="71" fillId="0" borderId="42" xfId="376" applyFont="1" applyFill="1" applyBorder="1" applyAlignment="1">
      <alignment horizontal="right"/>
    </xf>
    <xf numFmtId="176" fontId="71" fillId="0" borderId="42" xfId="376" applyFont="1" applyFill="1" applyBorder="1" applyAlignment="1" applyProtection="1">
      <alignment horizontal="right"/>
      <protection locked="0"/>
    </xf>
    <xf numFmtId="176" fontId="77" fillId="0" borderId="0" xfId="376" applyFont="1" applyFill="1" applyBorder="1" applyAlignment="1">
      <alignment horizontal="right"/>
    </xf>
    <xf numFmtId="176" fontId="77" fillId="0" borderId="42" xfId="376" applyFont="1" applyFill="1" applyBorder="1" applyAlignment="1">
      <alignment horizontal="right"/>
    </xf>
    <xf numFmtId="0" fontId="81" fillId="0" borderId="35" xfId="375" applyFont="1" applyFill="1" applyBorder="1" applyAlignment="1">
      <alignment horizontal="center"/>
    </xf>
    <xf numFmtId="176" fontId="81" fillId="0" borderId="22" xfId="373" applyFont="1" applyFill="1" applyBorder="1" applyProtection="1">
      <protection locked="0"/>
    </xf>
    <xf numFmtId="176" fontId="81" fillId="0" borderId="0" xfId="373" applyFont="1" applyFill="1" applyBorder="1" applyProtection="1">
      <protection locked="0"/>
    </xf>
    <xf numFmtId="176" fontId="81" fillId="0" borderId="42" xfId="373" applyFont="1" applyFill="1" applyBorder="1" applyProtection="1">
      <protection locked="0"/>
    </xf>
    <xf numFmtId="176" fontId="71" fillId="28" borderId="0" xfId="376" applyFont="1" applyFill="1" applyBorder="1" applyAlignment="1">
      <alignment horizontal="right"/>
    </xf>
    <xf numFmtId="176" fontId="71" fillId="28" borderId="0" xfId="376" applyFont="1" applyFill="1" applyBorder="1" applyAlignment="1" applyProtection="1">
      <alignment horizontal="right"/>
      <protection locked="0"/>
    </xf>
    <xf numFmtId="0" fontId="77" fillId="27" borderId="16" xfId="371" applyFont="1" applyFill="1" applyBorder="1" applyAlignment="1">
      <alignment horizontal="center" vertical="center" shrinkToFit="1"/>
    </xf>
    <xf numFmtId="0" fontId="77" fillId="27" borderId="17" xfId="371" applyFont="1" applyFill="1" applyBorder="1" applyAlignment="1">
      <alignment horizontal="centerContinuous" vertical="center" wrapText="1"/>
    </xf>
    <xf numFmtId="0" fontId="71" fillId="27" borderId="35" xfId="371" applyFont="1" applyFill="1" applyBorder="1" applyAlignment="1">
      <alignment horizontal="center" vertical="center"/>
    </xf>
    <xf numFmtId="0" fontId="71" fillId="27" borderId="40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" vertical="center" wrapText="1"/>
    </xf>
    <xf numFmtId="0" fontId="71" fillId="27" borderId="0" xfId="371" applyFont="1" applyFill="1" applyBorder="1" applyAlignment="1">
      <alignment horizontal="center" vertical="center"/>
    </xf>
    <xf numFmtId="0" fontId="71" fillId="27" borderId="23" xfId="371" applyFont="1" applyFill="1" applyBorder="1" applyAlignment="1">
      <alignment horizontal="center" vertical="center"/>
    </xf>
    <xf numFmtId="0" fontId="71" fillId="27" borderId="19" xfId="371" applyFont="1" applyFill="1" applyBorder="1" applyAlignment="1">
      <alignment horizontal="center" vertical="center" wrapText="1"/>
    </xf>
    <xf numFmtId="0" fontId="71" fillId="27" borderId="21" xfId="371" applyFont="1" applyFill="1" applyBorder="1" applyAlignment="1">
      <alignment horizontal="center" vertical="center"/>
    </xf>
    <xf numFmtId="0" fontId="71" fillId="27" borderId="26" xfId="371" applyFont="1" applyFill="1" applyBorder="1" applyAlignment="1">
      <alignment horizontal="center" wrapText="1" shrinkToFit="1"/>
    </xf>
    <xf numFmtId="0" fontId="71" fillId="27" borderId="16" xfId="371" applyFont="1" applyFill="1" applyBorder="1" applyAlignment="1">
      <alignment horizontal="center" shrinkToFit="1"/>
    </xf>
    <xf numFmtId="0" fontId="71" fillId="27" borderId="24" xfId="371" applyFont="1" applyFill="1" applyBorder="1" applyAlignment="1">
      <alignment horizontal="center" vertical="center" wrapText="1" shrinkToFit="1"/>
    </xf>
    <xf numFmtId="0" fontId="71" fillId="27" borderId="26" xfId="371" applyFont="1" applyFill="1" applyBorder="1" applyAlignment="1">
      <alignment horizontal="center" vertical="center" wrapText="1" shrinkToFit="1"/>
    </xf>
    <xf numFmtId="0" fontId="89" fillId="0" borderId="0" xfId="371" applyFont="1" applyFill="1" applyAlignment="1">
      <alignment horizontal="center" vertical="top"/>
    </xf>
    <xf numFmtId="0" fontId="71" fillId="0" borderId="10" xfId="371" applyFont="1" applyFill="1" applyBorder="1" applyAlignment="1">
      <alignment horizontal="right"/>
    </xf>
    <xf numFmtId="0" fontId="71" fillId="27" borderId="19" xfId="371" applyFont="1" applyFill="1" applyBorder="1" applyAlignment="1">
      <alignment horizontal="center" vertical="center" wrapText="1" shrinkToFit="1"/>
    </xf>
    <xf numFmtId="0" fontId="71" fillId="27" borderId="36" xfId="371" applyFont="1" applyFill="1" applyBorder="1" applyAlignment="1">
      <alignment horizontal="center" vertical="center" shrinkToFit="1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37" xfId="371" applyFont="1" applyFill="1" applyBorder="1" applyAlignment="1">
      <alignment horizontal="center" vertical="center" shrinkToFit="1"/>
    </xf>
    <xf numFmtId="0" fontId="73" fillId="0" borderId="0" xfId="371" applyFont="1" applyFill="1" applyAlignment="1">
      <alignment horizontal="center"/>
    </xf>
    <xf numFmtId="0" fontId="71" fillId="27" borderId="29" xfId="371" applyFont="1" applyFill="1" applyBorder="1" applyAlignment="1">
      <alignment horizontal="center" vertical="center" wrapText="1"/>
    </xf>
    <xf numFmtId="0" fontId="71" fillId="27" borderId="30" xfId="371" applyFont="1" applyFill="1" applyBorder="1" applyAlignment="1">
      <alignment horizontal="center" vertical="center"/>
    </xf>
    <xf numFmtId="0" fontId="71" fillId="27" borderId="34" xfId="371" applyFont="1" applyFill="1" applyBorder="1" applyAlignment="1">
      <alignment horizontal="center" vertical="center"/>
    </xf>
    <xf numFmtId="0" fontId="71" fillId="27" borderId="31" xfId="371" applyFont="1" applyFill="1" applyBorder="1" applyAlignment="1">
      <alignment horizontal="center" vertical="center"/>
    </xf>
    <xf numFmtId="0" fontId="71" fillId="27" borderId="29" xfId="372" applyNumberFormat="1" applyFont="1" applyFill="1" applyBorder="1" applyAlignment="1">
      <alignment horizontal="center" vertical="center" wrapText="1"/>
    </xf>
    <xf numFmtId="0" fontId="71" fillId="27" borderId="30" xfId="372" applyNumberFormat="1" applyFont="1" applyFill="1" applyBorder="1" applyAlignment="1">
      <alignment horizontal="center" vertical="center"/>
    </xf>
    <xf numFmtId="0" fontId="71" fillId="27" borderId="34" xfId="372" applyNumberFormat="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/>
    </xf>
    <xf numFmtId="0" fontId="71" fillId="27" borderId="18" xfId="371" applyFont="1" applyFill="1" applyBorder="1" applyAlignment="1">
      <alignment horizontal="center" vertical="center"/>
    </xf>
    <xf numFmtId="0" fontId="71" fillId="27" borderId="36" xfId="371" applyFont="1" applyFill="1" applyBorder="1" applyAlignment="1">
      <alignment horizontal="center" vertical="center"/>
    </xf>
    <xf numFmtId="0" fontId="71" fillId="27" borderId="37" xfId="371" applyFont="1" applyFill="1" applyBorder="1" applyAlignment="1">
      <alignment horizontal="center" vertical="center"/>
    </xf>
    <xf numFmtId="0" fontId="71" fillId="27" borderId="21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7" fillId="27" borderId="32" xfId="371" applyNumberFormat="1" applyFont="1" applyFill="1" applyBorder="1" applyAlignment="1">
      <alignment horizontal="center" vertical="center"/>
    </xf>
    <xf numFmtId="0" fontId="77" fillId="27" borderId="27" xfId="371" applyNumberFormat="1" applyFont="1" applyFill="1" applyBorder="1" applyAlignment="1">
      <alignment horizontal="center" vertical="center"/>
    </xf>
    <xf numFmtId="0" fontId="77" fillId="27" borderId="17" xfId="311" applyNumberFormat="1" applyFont="1" applyFill="1" applyBorder="1" applyAlignment="1">
      <alignment horizontal="center" vertical="center" wrapText="1"/>
    </xf>
    <xf numFmtId="0" fontId="77" fillId="27" borderId="18" xfId="311" applyNumberFormat="1" applyFont="1" applyFill="1" applyBorder="1" applyAlignment="1">
      <alignment horizontal="center" vertical="center"/>
    </xf>
    <xf numFmtId="0" fontId="77" fillId="27" borderId="46" xfId="371" applyNumberFormat="1" applyFont="1" applyFill="1" applyBorder="1" applyAlignment="1">
      <alignment horizontal="center" vertical="center"/>
    </xf>
    <xf numFmtId="0" fontId="90" fillId="0" borderId="0" xfId="371" applyFont="1" applyFill="1" applyAlignment="1">
      <alignment horizontal="center" vertical="center" wrapText="1"/>
    </xf>
    <xf numFmtId="0" fontId="90" fillId="0" borderId="0" xfId="371" applyFont="1" applyFill="1" applyAlignment="1">
      <alignment horizontal="center" vertical="center"/>
    </xf>
    <xf numFmtId="0" fontId="90" fillId="0" borderId="0" xfId="371" applyFont="1" applyFill="1" applyAlignment="1">
      <alignment horizontal="center" vertical="top"/>
    </xf>
    <xf numFmtId="0" fontId="92" fillId="27" borderId="26" xfId="371" applyFont="1" applyFill="1" applyBorder="1" applyAlignment="1">
      <alignment horizontal="center" wrapText="1" shrinkToFit="1"/>
    </xf>
    <xf numFmtId="0" fontId="92" fillId="27" borderId="16" xfId="371" applyFont="1" applyFill="1" applyBorder="1" applyAlignment="1">
      <alignment horizontal="center" shrinkToFit="1"/>
    </xf>
    <xf numFmtId="0" fontId="71" fillId="27" borderId="26" xfId="371" applyFont="1" applyFill="1" applyBorder="1" applyAlignment="1">
      <alignment horizontal="center" shrinkToFit="1"/>
    </xf>
    <xf numFmtId="0" fontId="71" fillId="27" borderId="39" xfId="371" applyFont="1" applyFill="1" applyBorder="1" applyAlignment="1">
      <alignment horizontal="center" shrinkToFit="1"/>
    </xf>
    <xf numFmtId="0" fontId="71" fillId="27" borderId="41" xfId="371" applyFont="1" applyFill="1" applyBorder="1" applyAlignment="1">
      <alignment horizontal="center" shrinkToFit="1"/>
    </xf>
    <xf numFmtId="0" fontId="77" fillId="27" borderId="33" xfId="371" applyFont="1" applyFill="1" applyBorder="1" applyAlignment="1">
      <alignment horizontal="center" vertical="center"/>
    </xf>
    <xf numFmtId="0" fontId="77" fillId="27" borderId="35" xfId="371" applyFont="1" applyFill="1" applyBorder="1" applyAlignment="1">
      <alignment horizontal="center" vertical="center"/>
    </xf>
    <xf numFmtId="0" fontId="77" fillId="27" borderId="17" xfId="371" applyFont="1" applyFill="1" applyBorder="1" applyAlignment="1">
      <alignment horizontal="center" vertical="center" wrapText="1"/>
    </xf>
    <xf numFmtId="0" fontId="79" fillId="27" borderId="18" xfId="31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0" fontId="77" fillId="27" borderId="24" xfId="371" applyFont="1" applyFill="1" applyBorder="1" applyAlignment="1">
      <alignment horizontal="center" vertical="center"/>
    </xf>
    <xf numFmtId="0" fontId="77" fillId="27" borderId="40" xfId="371" applyFont="1" applyFill="1" applyBorder="1" applyAlignment="1">
      <alignment horizontal="center" vertical="center"/>
    </xf>
    <xf numFmtId="0" fontId="77" fillId="27" borderId="21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0" fontId="77" fillId="27" borderId="19" xfId="371" applyFont="1" applyFill="1" applyBorder="1" applyAlignment="1">
      <alignment horizontal="center" vertical="center" wrapText="1"/>
    </xf>
    <xf numFmtId="0" fontId="77" fillId="27" borderId="20" xfId="371" applyFont="1" applyFill="1" applyBorder="1" applyAlignment="1">
      <alignment horizontal="center" vertical="center" wrapText="1"/>
    </xf>
    <xf numFmtId="0" fontId="77" fillId="27" borderId="21" xfId="371" applyFont="1" applyFill="1" applyBorder="1" applyAlignment="1">
      <alignment horizontal="center" vertical="center" wrapText="1"/>
    </xf>
    <xf numFmtId="0" fontId="77" fillId="27" borderId="22" xfId="371" applyFont="1" applyFill="1" applyBorder="1" applyAlignment="1">
      <alignment horizontal="center" vertical="center" wrapText="1"/>
    </xf>
    <xf numFmtId="0" fontId="77" fillId="27" borderId="0" xfId="371" applyFont="1" applyFill="1" applyBorder="1" applyAlignment="1">
      <alignment horizontal="center" vertical="center" wrapText="1"/>
    </xf>
    <xf numFmtId="0" fontId="77" fillId="27" borderId="23" xfId="371" applyFont="1" applyFill="1" applyBorder="1" applyAlignment="1">
      <alignment horizontal="center" vertical="center" wrapText="1"/>
    </xf>
    <xf numFmtId="0" fontId="77" fillId="27" borderId="26" xfId="371" applyFont="1" applyFill="1" applyBorder="1" applyAlignment="1">
      <alignment horizontal="center" wrapText="1"/>
    </xf>
    <xf numFmtId="0" fontId="77" fillId="27" borderId="16" xfId="371" applyFont="1" applyFill="1" applyBorder="1" applyAlignment="1">
      <alignment horizontal="center" wrapText="1"/>
    </xf>
    <xf numFmtId="0" fontId="76" fillId="27" borderId="26" xfId="371" applyFont="1" applyFill="1" applyBorder="1" applyAlignment="1">
      <alignment horizontal="center" vertical="center" wrapText="1" shrinkToFit="1"/>
    </xf>
    <xf numFmtId="0" fontId="76" fillId="27" borderId="16" xfId="371" applyFont="1" applyFill="1" applyBorder="1" applyAlignment="1">
      <alignment horizontal="center" vertical="center" wrapText="1" shrinkToFit="1"/>
    </xf>
    <xf numFmtId="0" fontId="76" fillId="27" borderId="24" xfId="371" applyFont="1" applyFill="1" applyBorder="1" applyAlignment="1">
      <alignment horizontal="center" vertical="center" wrapText="1" shrinkToFit="1"/>
    </xf>
    <xf numFmtId="0" fontId="77" fillId="27" borderId="38" xfId="371" applyFont="1" applyFill="1" applyBorder="1" applyAlignment="1">
      <alignment horizontal="center" vertical="center"/>
    </xf>
    <xf numFmtId="0" fontId="77" fillId="27" borderId="39" xfId="371" applyFont="1" applyFill="1" applyBorder="1" applyAlignment="1">
      <alignment horizontal="center" vertical="center"/>
    </xf>
    <xf numFmtId="0" fontId="77" fillId="27" borderId="37" xfId="311" applyNumberFormat="1" applyFont="1" applyFill="1" applyBorder="1" applyAlignment="1">
      <alignment horizontal="center" vertical="center"/>
    </xf>
    <xf numFmtId="0" fontId="77" fillId="27" borderId="32" xfId="371" applyFont="1" applyFill="1" applyBorder="1" applyAlignment="1">
      <alignment horizontal="center" vertical="center"/>
    </xf>
    <xf numFmtId="0" fontId="77" fillId="27" borderId="27" xfId="371" applyFont="1" applyFill="1" applyBorder="1" applyAlignment="1">
      <alignment horizontal="center" vertical="center"/>
    </xf>
    <xf numFmtId="0" fontId="77" fillId="27" borderId="17" xfId="311" applyFont="1" applyFill="1" applyBorder="1" applyAlignment="1">
      <alignment horizontal="center" vertical="center" wrapText="1"/>
    </xf>
    <xf numFmtId="0" fontId="77" fillId="27" borderId="18" xfId="311" applyFont="1" applyFill="1" applyBorder="1" applyAlignment="1">
      <alignment horizontal="center" vertical="center"/>
    </xf>
    <xf numFmtId="0" fontId="77" fillId="27" borderId="46" xfId="371" applyFont="1" applyFill="1" applyBorder="1" applyAlignment="1">
      <alignment horizontal="center" vertical="center"/>
    </xf>
    <xf numFmtId="0" fontId="85" fillId="27" borderId="32" xfId="371" applyFont="1" applyFill="1" applyBorder="1" applyAlignment="1">
      <alignment horizontal="center" vertical="center" wrapText="1"/>
    </xf>
    <xf numFmtId="0" fontId="85" fillId="27" borderId="27" xfId="371" applyFont="1" applyFill="1" applyBorder="1" applyAlignment="1">
      <alignment horizontal="center" vertical="center"/>
    </xf>
    <xf numFmtId="0" fontId="85" fillId="27" borderId="22" xfId="371" applyFont="1" applyFill="1" applyBorder="1" applyAlignment="1">
      <alignment horizontal="center" vertical="center"/>
    </xf>
    <xf numFmtId="0" fontId="85" fillId="27" borderId="23" xfId="371" applyFont="1" applyFill="1" applyBorder="1" applyAlignment="1">
      <alignment horizontal="center" vertical="center"/>
    </xf>
    <xf numFmtId="0" fontId="85" fillId="27" borderId="32" xfId="371" applyFont="1" applyFill="1" applyBorder="1" applyAlignment="1">
      <alignment horizontal="center" vertical="center"/>
    </xf>
    <xf numFmtId="0" fontId="77" fillId="27" borderId="32" xfId="371" applyFont="1" applyFill="1" applyBorder="1" applyAlignment="1">
      <alignment horizontal="center" vertical="center" shrinkToFit="1"/>
    </xf>
    <xf numFmtId="0" fontId="77" fillId="27" borderId="27" xfId="371" applyFont="1" applyFill="1" applyBorder="1" applyAlignment="1">
      <alignment horizontal="center" vertical="center" shrinkToFit="1"/>
    </xf>
    <xf numFmtId="0" fontId="77" fillId="27" borderId="22" xfId="371" applyFont="1" applyFill="1" applyBorder="1" applyAlignment="1">
      <alignment horizontal="center" vertical="center" shrinkToFit="1"/>
    </xf>
    <xf numFmtId="0" fontId="77" fillId="27" borderId="23" xfId="371" applyFont="1" applyFill="1" applyBorder="1" applyAlignment="1">
      <alignment horizontal="center" vertical="center" shrinkToFit="1"/>
    </xf>
    <xf numFmtId="0" fontId="77" fillId="27" borderId="32" xfId="371" applyFont="1" applyFill="1" applyBorder="1" applyAlignment="1">
      <alignment horizontal="center" vertical="center" wrapText="1" shrinkToFit="1"/>
    </xf>
    <xf numFmtId="0" fontId="77" fillId="27" borderId="22" xfId="371" applyFont="1" applyFill="1" applyBorder="1" applyAlignment="1">
      <alignment horizontal="center" wrapText="1"/>
    </xf>
    <xf numFmtId="0" fontId="77" fillId="27" borderId="23" xfId="371" applyFont="1" applyFill="1" applyBorder="1" applyAlignment="1">
      <alignment horizontal="center" wrapText="1"/>
    </xf>
    <xf numFmtId="0" fontId="77" fillId="27" borderId="17" xfId="371" applyFont="1" applyFill="1" applyBorder="1" applyAlignment="1">
      <alignment horizontal="center" wrapText="1"/>
    </xf>
    <xf numFmtId="0" fontId="77" fillId="27" borderId="18" xfId="371" applyFont="1" applyFill="1" applyBorder="1" applyAlignment="1">
      <alignment horizontal="center" wrapText="1"/>
    </xf>
    <xf numFmtId="0" fontId="77" fillId="27" borderId="42" xfId="371" applyFont="1" applyFill="1" applyBorder="1" applyAlignment="1">
      <alignment horizontal="center" wrapText="1"/>
    </xf>
    <xf numFmtId="0" fontId="77" fillId="27" borderId="37" xfId="371" applyFont="1" applyFill="1" applyBorder="1" applyAlignment="1">
      <alignment horizontal="center" wrapText="1"/>
    </xf>
    <xf numFmtId="0" fontId="77" fillId="27" borderId="22" xfId="371" applyFont="1" applyFill="1" applyBorder="1" applyAlignment="1">
      <alignment horizontal="center" vertical="center"/>
    </xf>
    <xf numFmtId="0" fontId="77" fillId="27" borderId="42" xfId="371" applyFont="1" applyFill="1" applyBorder="1" applyAlignment="1">
      <alignment horizontal="center" vertical="center"/>
    </xf>
    <xf numFmtId="0" fontId="77" fillId="27" borderId="27" xfId="371" applyFont="1" applyFill="1" applyBorder="1" applyAlignment="1">
      <alignment horizontal="center" vertical="center" wrapText="1" shrinkToFit="1"/>
    </xf>
    <xf numFmtId="0" fontId="77" fillId="27" borderId="22" xfId="371" applyFont="1" applyFill="1" applyBorder="1" applyAlignment="1">
      <alignment horizontal="center" vertical="center" wrapText="1" shrinkToFit="1"/>
    </xf>
    <xf numFmtId="0" fontId="77" fillId="27" borderId="23" xfId="371" applyFont="1" applyFill="1" applyBorder="1" applyAlignment="1">
      <alignment horizontal="center" vertical="center" wrapText="1" shrinkToFit="1"/>
    </xf>
    <xf numFmtId="0" fontId="85" fillId="27" borderId="33" xfId="371" applyFont="1" applyFill="1" applyBorder="1" applyAlignment="1">
      <alignment horizontal="center" vertical="center"/>
    </xf>
    <xf numFmtId="0" fontId="85" fillId="27" borderId="35" xfId="371" applyFont="1" applyFill="1" applyBorder="1" applyAlignment="1">
      <alignment horizontal="center" vertical="center"/>
    </xf>
    <xf numFmtId="0" fontId="85" fillId="27" borderId="32" xfId="371" applyFont="1" applyFill="1" applyBorder="1" applyAlignment="1">
      <alignment horizontal="center" vertical="center" wrapText="1" shrinkToFit="1"/>
    </xf>
    <xf numFmtId="0" fontId="85" fillId="27" borderId="27" xfId="371" applyFont="1" applyFill="1" applyBorder="1" applyAlignment="1">
      <alignment horizontal="center" vertical="center" shrinkToFit="1"/>
    </xf>
    <xf numFmtId="0" fontId="85" fillId="27" borderId="22" xfId="371" applyFont="1" applyFill="1" applyBorder="1" applyAlignment="1">
      <alignment horizontal="center" vertical="center" shrinkToFit="1"/>
    </xf>
    <xf numFmtId="0" fontId="85" fillId="27" borderId="23" xfId="371" applyFont="1" applyFill="1" applyBorder="1" applyAlignment="1">
      <alignment horizontal="center" vertical="center" shrinkToFit="1"/>
    </xf>
    <xf numFmtId="0" fontId="85" fillId="27" borderId="22" xfId="371" applyFont="1" applyFill="1" applyBorder="1" applyAlignment="1">
      <alignment horizontal="center"/>
    </xf>
    <xf numFmtId="0" fontId="85" fillId="27" borderId="23" xfId="371" applyFont="1" applyFill="1" applyBorder="1" applyAlignment="1">
      <alignment horizontal="center"/>
    </xf>
    <xf numFmtId="0" fontId="85" fillId="27" borderId="17" xfId="371" applyFont="1" applyFill="1" applyBorder="1" applyAlignment="1">
      <alignment horizontal="center"/>
    </xf>
    <xf numFmtId="0" fontId="85" fillId="27" borderId="18" xfId="371" applyFont="1" applyFill="1" applyBorder="1" applyAlignment="1">
      <alignment horizontal="center"/>
    </xf>
    <xf numFmtId="0" fontId="85" fillId="27" borderId="22" xfId="371" applyFont="1" applyFill="1" applyBorder="1" applyAlignment="1">
      <alignment horizontal="center" wrapText="1"/>
    </xf>
    <xf numFmtId="0" fontId="85" fillId="27" borderId="22" xfId="371" applyFont="1" applyFill="1" applyBorder="1" applyAlignment="1" applyProtection="1">
      <alignment horizontal="center" wrapText="1"/>
    </xf>
    <xf numFmtId="0" fontId="85" fillId="27" borderId="42" xfId="371" applyFont="1" applyFill="1" applyBorder="1" applyAlignment="1" applyProtection="1">
      <alignment horizontal="center" wrapText="1"/>
    </xf>
    <xf numFmtId="0" fontId="85" fillId="27" borderId="17" xfId="371" applyFont="1" applyFill="1" applyBorder="1" applyAlignment="1" applyProtection="1">
      <alignment horizontal="center" wrapText="1"/>
    </xf>
    <xf numFmtId="0" fontId="85" fillId="27" borderId="37" xfId="371" applyFont="1" applyFill="1" applyBorder="1" applyAlignment="1" applyProtection="1">
      <alignment horizontal="center" wrapText="1"/>
    </xf>
    <xf numFmtId="0" fontId="85" fillId="27" borderId="46" xfId="371" applyFont="1" applyFill="1" applyBorder="1" applyAlignment="1">
      <alignment horizontal="center" vertical="center"/>
    </xf>
    <xf numFmtId="0" fontId="85" fillId="27" borderId="42" xfId="371" applyFont="1" applyFill="1" applyBorder="1" applyAlignment="1">
      <alignment horizontal="center" vertical="center"/>
    </xf>
    <xf numFmtId="0" fontId="85" fillId="27" borderId="23" xfId="371" applyFont="1" applyFill="1" applyBorder="1" applyAlignment="1" applyProtection="1">
      <alignment horizontal="center" wrapText="1"/>
    </xf>
    <xf numFmtId="0" fontId="85" fillId="27" borderId="18" xfId="371" applyFont="1" applyFill="1" applyBorder="1" applyAlignment="1" applyProtection="1">
      <alignment horizontal="center" wrapText="1"/>
    </xf>
    <xf numFmtId="0" fontId="71" fillId="27" borderId="22" xfId="371" applyFont="1" applyFill="1" applyBorder="1" applyAlignment="1" applyProtection="1">
      <alignment horizontal="center" wrapText="1" shrinkToFit="1"/>
    </xf>
    <xf numFmtId="0" fontId="71" fillId="27" borderId="42" xfId="371" applyFont="1" applyFill="1" applyBorder="1" applyAlignment="1" applyProtection="1">
      <alignment horizontal="center" wrapText="1" shrinkToFit="1"/>
    </xf>
    <xf numFmtId="0" fontId="71" fillId="27" borderId="17" xfId="371" applyFont="1" applyFill="1" applyBorder="1" applyAlignment="1" applyProtection="1">
      <alignment horizontal="center" wrapText="1" shrinkToFit="1"/>
    </xf>
    <xf numFmtId="0" fontId="71" fillId="27" borderId="37" xfId="371" applyFont="1" applyFill="1" applyBorder="1" applyAlignment="1" applyProtection="1">
      <alignment horizontal="center" wrapText="1" shrinkToFit="1"/>
    </xf>
    <xf numFmtId="0" fontId="85" fillId="27" borderId="22" xfId="371" applyFont="1" applyFill="1" applyBorder="1" applyAlignment="1">
      <alignment horizontal="center" wrapText="1" shrinkToFit="1"/>
    </xf>
    <xf numFmtId="0" fontId="85" fillId="27" borderId="23" xfId="371" applyFont="1" applyFill="1" applyBorder="1" applyAlignment="1">
      <alignment horizontal="center" wrapText="1" shrinkToFit="1"/>
    </xf>
    <xf numFmtId="0" fontId="85" fillId="27" borderId="17" xfId="371" applyFont="1" applyFill="1" applyBorder="1" applyAlignment="1">
      <alignment horizontal="center" wrapText="1" shrinkToFit="1"/>
    </xf>
    <xf numFmtId="0" fontId="85" fillId="27" borderId="18" xfId="371" applyFont="1" applyFill="1" applyBorder="1" applyAlignment="1">
      <alignment horizontal="center" wrapText="1" shrinkToFit="1"/>
    </xf>
    <xf numFmtId="0" fontId="77" fillId="27" borderId="22" xfId="371" applyFont="1" applyFill="1" applyBorder="1" applyAlignment="1" applyProtection="1">
      <alignment horizontal="center" wrapText="1"/>
    </xf>
    <xf numFmtId="0" fontId="77" fillId="27" borderId="23" xfId="371" applyFont="1" applyFill="1" applyBorder="1" applyAlignment="1" applyProtection="1">
      <alignment horizontal="center" wrapText="1"/>
    </xf>
    <xf numFmtId="0" fontId="77" fillId="27" borderId="17" xfId="371" applyFont="1" applyFill="1" applyBorder="1" applyAlignment="1" applyProtection="1">
      <alignment horizontal="center" wrapText="1"/>
    </xf>
    <xf numFmtId="0" fontId="77" fillId="27" borderId="18" xfId="371" applyFont="1" applyFill="1" applyBorder="1" applyAlignment="1" applyProtection="1">
      <alignment horizontal="center" wrapText="1"/>
    </xf>
    <xf numFmtId="0" fontId="77" fillId="27" borderId="17" xfId="371" applyFont="1" applyFill="1" applyBorder="1" applyAlignment="1">
      <alignment horizontal="center" vertical="center"/>
    </xf>
    <xf numFmtId="0" fontId="77" fillId="27" borderId="25" xfId="371" applyFont="1" applyFill="1" applyBorder="1" applyAlignment="1">
      <alignment horizontal="center" vertical="center"/>
    </xf>
    <xf numFmtId="0" fontId="77" fillId="27" borderId="18" xfId="371" applyFont="1" applyFill="1" applyBorder="1" applyAlignment="1">
      <alignment horizontal="center" vertical="center"/>
    </xf>
    <xf numFmtId="0" fontId="77" fillId="27" borderId="0" xfId="375" applyFont="1" applyFill="1" applyBorder="1" applyAlignment="1">
      <alignment horizontal="center" vertical="center"/>
    </xf>
    <xf numFmtId="0" fontId="77" fillId="27" borderId="23" xfId="375" applyFont="1" applyFill="1" applyBorder="1" applyAlignment="1">
      <alignment horizontal="center" vertical="center"/>
    </xf>
    <xf numFmtId="0" fontId="76" fillId="27" borderId="26" xfId="371" applyFont="1" applyFill="1" applyBorder="1" applyAlignment="1">
      <alignment horizontal="center" wrapText="1"/>
    </xf>
    <xf numFmtId="0" fontId="76" fillId="27" borderId="16" xfId="371" applyFont="1" applyFill="1" applyBorder="1" applyAlignment="1">
      <alignment horizontal="center"/>
    </xf>
    <xf numFmtId="0" fontId="76" fillId="27" borderId="19" xfId="371" applyFont="1" applyFill="1" applyBorder="1" applyAlignment="1">
      <alignment horizontal="center" vertical="center" wrapText="1"/>
    </xf>
    <xf numFmtId="0" fontId="76" fillId="27" borderId="21" xfId="371" applyFont="1" applyFill="1" applyBorder="1" applyAlignment="1">
      <alignment horizontal="center" vertical="center" wrapText="1"/>
    </xf>
    <xf numFmtId="0" fontId="77" fillId="27" borderId="22" xfId="371" applyFont="1" applyFill="1" applyBorder="1" applyAlignment="1">
      <alignment horizontal="center"/>
    </xf>
    <xf numFmtId="0" fontId="77" fillId="27" borderId="23" xfId="371" applyFont="1" applyFill="1" applyBorder="1" applyAlignment="1">
      <alignment horizontal="center"/>
    </xf>
    <xf numFmtId="0" fontId="77" fillId="27" borderId="17" xfId="371" applyFont="1" applyFill="1" applyBorder="1" applyAlignment="1">
      <alignment horizontal="center"/>
    </xf>
    <xf numFmtId="0" fontId="77" fillId="27" borderId="18" xfId="371" applyFont="1" applyFill="1" applyBorder="1" applyAlignment="1">
      <alignment horizontal="center"/>
    </xf>
    <xf numFmtId="0" fontId="86" fillId="27" borderId="22" xfId="371" applyFont="1" applyFill="1" applyBorder="1" applyAlignment="1" applyProtection="1">
      <alignment horizontal="center" wrapText="1" shrinkToFit="1"/>
    </xf>
    <xf numFmtId="0" fontId="86" fillId="27" borderId="23" xfId="371" applyFont="1" applyFill="1" applyBorder="1" applyAlignment="1" applyProtection="1">
      <alignment horizontal="center" wrapText="1" shrinkToFit="1"/>
    </xf>
    <xf numFmtId="0" fontId="86" fillId="27" borderId="17" xfId="371" applyFont="1" applyFill="1" applyBorder="1" applyAlignment="1" applyProtection="1">
      <alignment horizontal="center" wrapText="1" shrinkToFit="1"/>
    </xf>
    <xf numFmtId="0" fontId="86" fillId="27" borderId="18" xfId="371" applyFont="1" applyFill="1" applyBorder="1" applyAlignment="1" applyProtection="1">
      <alignment horizontal="center" wrapText="1" shrinkToFit="1"/>
    </xf>
    <xf numFmtId="0" fontId="77" fillId="0" borderId="25" xfId="0" applyFont="1" applyFill="1" applyBorder="1" applyAlignment="1">
      <alignment horizontal="right" vertical="center"/>
    </xf>
    <xf numFmtId="0" fontId="90" fillId="0" borderId="0" xfId="371" applyFont="1" applyFill="1" applyAlignment="1">
      <alignment horizontal="center" vertical="center" shrinkToFit="1"/>
    </xf>
    <xf numFmtId="0" fontId="71" fillId="27" borderId="32" xfId="371" applyFont="1" applyFill="1" applyBorder="1" applyAlignment="1" applyProtection="1">
      <alignment horizontal="center" vertical="center" wrapText="1"/>
    </xf>
    <xf numFmtId="0" fontId="71" fillId="27" borderId="27" xfId="371" applyFont="1" applyFill="1" applyBorder="1" applyAlignment="1" applyProtection="1">
      <alignment horizontal="center" vertical="center" wrapText="1"/>
    </xf>
    <xf numFmtId="0" fontId="71" fillId="27" borderId="22" xfId="371" applyFont="1" applyFill="1" applyBorder="1" applyAlignment="1" applyProtection="1">
      <alignment horizontal="center" vertical="center" wrapText="1"/>
    </xf>
    <xf numFmtId="0" fontId="71" fillId="27" borderId="23" xfId="371" applyFont="1" applyFill="1" applyBorder="1" applyAlignment="1" applyProtection="1">
      <alignment horizontal="center" vertical="center" wrapText="1"/>
    </xf>
    <xf numFmtId="0" fontId="76" fillId="27" borderId="32" xfId="371" applyFont="1" applyFill="1" applyBorder="1" applyAlignment="1">
      <alignment horizontal="center" vertical="center" wrapText="1" shrinkToFit="1"/>
    </xf>
    <xf numFmtId="0" fontId="76" fillId="27" borderId="46" xfId="371" applyFont="1" applyFill="1" applyBorder="1" applyAlignment="1">
      <alignment horizontal="center" vertical="center" shrinkToFit="1"/>
    </xf>
    <xf numFmtId="0" fontId="76" fillId="27" borderId="22" xfId="371" applyFont="1" applyFill="1" applyBorder="1" applyAlignment="1">
      <alignment horizontal="center" vertical="center" shrinkToFit="1"/>
    </xf>
    <xf numFmtId="0" fontId="76" fillId="27" borderId="42" xfId="371" applyFont="1" applyFill="1" applyBorder="1" applyAlignment="1">
      <alignment horizontal="center" vertical="center" shrinkToFit="1"/>
    </xf>
    <xf numFmtId="0" fontId="77" fillId="27" borderId="32" xfId="371" applyFont="1" applyFill="1" applyBorder="1" applyAlignment="1">
      <alignment horizontal="center" vertical="center" wrapText="1"/>
    </xf>
    <xf numFmtId="0" fontId="77" fillId="27" borderId="28" xfId="371" applyFont="1" applyFill="1" applyBorder="1" applyAlignment="1">
      <alignment horizontal="center" vertical="center"/>
    </xf>
    <xf numFmtId="0" fontId="77" fillId="27" borderId="0" xfId="371" applyFont="1" applyFill="1" applyBorder="1" applyAlignment="1">
      <alignment horizontal="center" vertical="center"/>
    </xf>
    <xf numFmtId="0" fontId="77" fillId="27" borderId="24" xfId="371" applyFont="1" applyFill="1" applyBorder="1" applyAlignment="1">
      <alignment horizontal="center" vertical="center" wrapText="1"/>
    </xf>
    <xf numFmtId="0" fontId="77" fillId="27" borderId="32" xfId="371" applyFont="1" applyFill="1" applyBorder="1" applyAlignment="1" applyProtection="1">
      <alignment horizontal="center" vertical="center" wrapText="1"/>
    </xf>
    <xf numFmtId="0" fontId="77" fillId="27" borderId="27" xfId="371" applyFont="1" applyFill="1" applyBorder="1" applyAlignment="1" applyProtection="1">
      <alignment horizontal="center" vertical="center" wrapText="1"/>
    </xf>
    <xf numFmtId="0" fontId="77" fillId="27" borderId="22" xfId="371" applyFont="1" applyFill="1" applyBorder="1" applyAlignment="1" applyProtection="1">
      <alignment horizontal="center" vertical="center" wrapText="1"/>
    </xf>
    <xf numFmtId="0" fontId="77" fillId="27" borderId="23" xfId="371" applyFont="1" applyFill="1" applyBorder="1" applyAlignment="1" applyProtection="1">
      <alignment horizontal="center" vertical="center" wrapText="1"/>
    </xf>
    <xf numFmtId="0" fontId="71" fillId="0" borderId="0" xfId="371" applyNumberFormat="1" applyFont="1" applyFill="1" applyBorder="1"/>
    <xf numFmtId="0" fontId="71" fillId="0" borderId="0" xfId="373" applyNumberFormat="1" applyFont="1" applyFill="1" applyBorder="1" applyAlignment="1" applyProtection="1">
      <alignment horizontal="right"/>
    </xf>
    <xf numFmtId="0" fontId="71" fillId="0" borderId="0" xfId="373" applyNumberFormat="1" applyFont="1" applyFill="1" applyBorder="1" applyAlignment="1">
      <alignment horizontal="right"/>
    </xf>
    <xf numFmtId="0" fontId="77" fillId="0" borderId="0" xfId="373" applyNumberFormat="1" applyFont="1" applyFill="1" applyBorder="1" applyAlignment="1">
      <alignment horizontal="right"/>
    </xf>
    <xf numFmtId="0" fontId="71" fillId="0" borderId="42" xfId="373" applyNumberFormat="1" applyFont="1" applyFill="1" applyBorder="1" applyAlignment="1">
      <alignment horizontal="right"/>
    </xf>
    <xf numFmtId="0" fontId="75" fillId="28" borderId="35" xfId="371" applyFont="1" applyFill="1" applyBorder="1" applyAlignment="1">
      <alignment horizontal="center"/>
    </xf>
    <xf numFmtId="176" fontId="75" fillId="28" borderId="0" xfId="373" applyFont="1" applyFill="1" applyBorder="1" applyAlignment="1" applyProtection="1">
      <alignment horizontal="right"/>
    </xf>
    <xf numFmtId="176" fontId="81" fillId="28" borderId="0" xfId="373" applyFont="1" applyFill="1" applyBorder="1" applyAlignment="1" applyProtection="1">
      <alignment horizontal="right"/>
    </xf>
    <xf numFmtId="41" fontId="77" fillId="0" borderId="0" xfId="380" applyFont="1" applyFill="1" applyBorder="1" applyAlignment="1">
      <alignment horizontal="right"/>
    </xf>
    <xf numFmtId="41" fontId="77" fillId="0" borderId="42" xfId="380" applyFont="1" applyFill="1" applyBorder="1" applyAlignment="1">
      <alignment horizontal="right"/>
    </xf>
    <xf numFmtId="41" fontId="77" fillId="0" borderId="0" xfId="380" applyFont="1" applyFill="1" applyBorder="1" applyAlignment="1">
      <alignment horizontal="center"/>
    </xf>
    <xf numFmtId="0" fontId="81" fillId="28" borderId="35" xfId="311" applyFont="1" applyFill="1" applyBorder="1" applyAlignment="1">
      <alignment horizontal="center"/>
    </xf>
    <xf numFmtId="176" fontId="81" fillId="28" borderId="0" xfId="373" applyFont="1" applyFill="1" applyBorder="1" applyAlignment="1">
      <alignment horizontal="right"/>
    </xf>
    <xf numFmtId="176" fontId="81" fillId="28" borderId="42" xfId="373" applyFont="1" applyFill="1" applyBorder="1" applyAlignment="1">
      <alignment horizontal="right"/>
    </xf>
    <xf numFmtId="176" fontId="81" fillId="28" borderId="22" xfId="373" applyFont="1" applyFill="1" applyBorder="1" applyAlignment="1">
      <alignment horizontal="right"/>
    </xf>
  </cellXfs>
  <cellStyles count="381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백분율 3" xfId="372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380" builtinId="6"/>
    <cellStyle name="쉼표 [0] 10" xfId="211"/>
    <cellStyle name="쉼표 [0] 11" xfId="373"/>
    <cellStyle name="쉼표 [0] 14 2" xfId="376"/>
    <cellStyle name="쉼표 [0] 2" xfId="212"/>
    <cellStyle name="쉼표 [0] 2 2" xfId="213"/>
    <cellStyle name="쉼표 [0] 2 3" xfId="214"/>
    <cellStyle name="쉼표 [0] 28" xfId="215"/>
    <cellStyle name="쉼표 [0] 3" xfId="216"/>
    <cellStyle name="쉼표 [0] 4" xfId="217"/>
    <cellStyle name="쉼표 [0] 5" xfId="218"/>
    <cellStyle name="쉼표 [0] 51" xfId="219"/>
    <cellStyle name="쉼표 [0] 6" xfId="220"/>
    <cellStyle name="쉼표 [0] 7" xfId="221"/>
    <cellStyle name="쉼표 [0] 75" xfId="222"/>
    <cellStyle name="쉼표 [0] 76" xfId="223"/>
    <cellStyle name="쉼표 [0] 78" xfId="224"/>
    <cellStyle name="쉼표 [0] 79" xfId="225"/>
    <cellStyle name="쉼표 [0] 8" xfId="226"/>
    <cellStyle name="쉼표 [0] 80" xfId="227"/>
    <cellStyle name="쉼표 [0] 81" xfId="228"/>
    <cellStyle name="쉼표 [0] 82" xfId="229"/>
    <cellStyle name="쉼표 [0] 84" xfId="230"/>
    <cellStyle name="쉼표 [0] 85" xfId="231"/>
    <cellStyle name="쉼표 [0] 9" xfId="232"/>
    <cellStyle name="쉼표 [0]_2.종사자규모별" xfId="374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_  종  합  " xfId="269"/>
    <cellStyle name="큰제목" xfId="270"/>
    <cellStyle name="큰제목 2" xfId="271"/>
    <cellStyle name="통화 [0] 2" xfId="272"/>
    <cellStyle name="퍼센트" xfId="273"/>
    <cellStyle name="표준" xfId="0" builtinId="0"/>
    <cellStyle name="표준 10" xfId="274"/>
    <cellStyle name="표준 10 2" xfId="275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2" xfId="309"/>
    <cellStyle name="표준 2 2 2" xfId="375"/>
    <cellStyle name="표준 2 3" xfId="310"/>
    <cellStyle name="표준 2 4" xfId="311"/>
    <cellStyle name="표준 2 5" xfId="312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 5" xfId="328"/>
    <cellStyle name="표준 30" xfId="329"/>
    <cellStyle name="표준 31" xfId="330"/>
    <cellStyle name="표준 32" xfId="331"/>
    <cellStyle name="표준 33" xfId="332"/>
    <cellStyle name="표준 34" xfId="333"/>
    <cellStyle name="표준 35" xfId="334"/>
    <cellStyle name="표준 36" xfId="335"/>
    <cellStyle name="표준 37" xfId="336"/>
    <cellStyle name="표준 38" xfId="337"/>
    <cellStyle name="표준 39" xfId="338"/>
    <cellStyle name="표준 4" xfId="339"/>
    <cellStyle name="표준 40" xfId="340"/>
    <cellStyle name="표준 41" xfId="341"/>
    <cellStyle name="표준 42" xfId="342"/>
    <cellStyle name="표준 5" xfId="343"/>
    <cellStyle name="표준 6" xfId="344"/>
    <cellStyle name="표준 6 2" xfId="345"/>
    <cellStyle name="표준 6 3" xfId="346"/>
    <cellStyle name="표준 6 4" xfId="347"/>
    <cellStyle name="표준 6 5" xfId="348"/>
    <cellStyle name="표준 60" xfId="349"/>
    <cellStyle name="표준 7" xfId="350"/>
    <cellStyle name="표준 79" xfId="351"/>
    <cellStyle name="표준 8" xfId="352"/>
    <cellStyle name="표준 80" xfId="353"/>
    <cellStyle name="표준 87" xfId="354"/>
    <cellStyle name="표준 88" xfId="355"/>
    <cellStyle name="표준 89" xfId="356"/>
    <cellStyle name="표준 9" xfId="357"/>
    <cellStyle name="표준 90" xfId="358"/>
    <cellStyle name="표준 91" xfId="359"/>
    <cellStyle name="표준 92" xfId="360"/>
    <cellStyle name="표준 94" xfId="361"/>
    <cellStyle name="표준 95" xfId="362"/>
    <cellStyle name="표준 96" xfId="363"/>
    <cellStyle name="표준 97" xfId="364"/>
    <cellStyle name="표준 98" xfId="365"/>
    <cellStyle name="표준 99" xfId="366"/>
    <cellStyle name="표준_02-토지(군)" xfId="377"/>
    <cellStyle name="표준_03-인구(군)" xfId="378"/>
    <cellStyle name="표준_03-인구(시군)" xfId="379"/>
    <cellStyle name="표준_21.자동차단속" xfId="371"/>
    <cellStyle name="하이퍼링크 2" xfId="367"/>
    <cellStyle name="합산" xfId="368"/>
    <cellStyle name="화폐기호" xfId="369"/>
    <cellStyle name="화폐기호0" xfId="3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0"/>
  <sheetViews>
    <sheetView tabSelected="1" view="pageBreakPreview" zoomScaleNormal="100" workbookViewId="0"/>
  </sheetViews>
  <sheetFormatPr defaultRowHeight="17.25"/>
  <cols>
    <col min="1" max="1" width="8.88671875" style="71"/>
    <col min="2" max="2" width="5.6640625" style="71" customWidth="1"/>
    <col min="3" max="16384" width="8.88671875" style="7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72" t="s">
        <v>99</v>
      </c>
      <c r="B8" s="73"/>
      <c r="C8" s="73"/>
      <c r="D8" s="73"/>
      <c r="E8" s="73"/>
      <c r="F8" s="73"/>
      <c r="G8" s="73"/>
      <c r="H8" s="73"/>
      <c r="I8" s="73"/>
      <c r="J8" s="73"/>
    </row>
    <row r="10" spans="1:10" ht="31.5">
      <c r="A10" s="74" t="s">
        <v>100</v>
      </c>
      <c r="B10" s="73"/>
      <c r="C10" s="73"/>
      <c r="D10" s="73"/>
      <c r="E10" s="73"/>
      <c r="F10" s="73"/>
      <c r="G10" s="73"/>
      <c r="H10" s="73"/>
      <c r="I10" s="73"/>
      <c r="J10" s="73"/>
    </row>
  </sheetData>
  <phoneticPr fontId="3" type="noConversion"/>
  <pageMargins left="0.75" right="0.75" top="1" bottom="1" header="0.5" footer="0.5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100"/>
  <sheetViews>
    <sheetView view="pageBreakPreview" zoomScale="90" zoomScaleNormal="100" zoomScaleSheetLayoutView="90" workbookViewId="0">
      <selection activeCell="A82" sqref="A82"/>
    </sheetView>
  </sheetViews>
  <sheetFormatPr defaultColWidth="7.5546875" defaultRowHeight="16.5" customHeight="1" outlineLevelRow="1"/>
  <cols>
    <col min="1" max="1" width="19.77734375" style="8" customWidth="1"/>
    <col min="2" max="10" width="8.109375" style="8" customWidth="1"/>
    <col min="11" max="11" width="19.77734375" style="8" customWidth="1"/>
    <col min="12" max="18" width="7.5546875" style="8"/>
    <col min="19" max="19" width="8.5546875" style="8" customWidth="1"/>
    <col min="20" max="16384" width="7.5546875" style="8"/>
  </cols>
  <sheetData>
    <row r="1" spans="1:21" s="1" customFormat="1" ht="15" customHeight="1">
      <c r="A1" s="1" t="s">
        <v>167</v>
      </c>
      <c r="F1" s="2"/>
      <c r="J1" s="3"/>
      <c r="K1" s="4"/>
      <c r="U1" s="2"/>
    </row>
    <row r="2" spans="1:21" s="6" customFormat="1" ht="30" customHeight="1">
      <c r="A2" s="228" t="s">
        <v>0</v>
      </c>
      <c r="B2" s="228"/>
      <c r="C2" s="228"/>
      <c r="D2" s="228"/>
      <c r="E2" s="228"/>
      <c r="F2" s="228"/>
      <c r="G2" s="228"/>
      <c r="H2" s="228"/>
      <c r="I2" s="228"/>
      <c r="J2" s="228"/>
      <c r="K2" s="228" t="s">
        <v>101</v>
      </c>
      <c r="L2" s="228"/>
      <c r="M2" s="228"/>
      <c r="N2" s="228"/>
      <c r="O2" s="228"/>
      <c r="P2" s="228"/>
      <c r="Q2" s="228"/>
      <c r="R2" s="228"/>
      <c r="S2" s="228"/>
      <c r="T2" s="228"/>
      <c r="U2" s="228"/>
    </row>
    <row r="3" spans="1:21" s="6" customFormat="1" ht="30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</row>
    <row r="4" spans="1:21" ht="15" customHeight="1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5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s="170" customFormat="1" ht="16.5" customHeight="1" thickBot="1">
      <c r="A5" s="170" t="s">
        <v>1</v>
      </c>
      <c r="T5" s="229" t="s">
        <v>2</v>
      </c>
      <c r="U5" s="229"/>
    </row>
    <row r="6" spans="1:21" s="6" customFormat="1" ht="32.25" customHeight="1">
      <c r="A6" s="75" t="s">
        <v>122</v>
      </c>
      <c r="B6" s="189" t="s">
        <v>3</v>
      </c>
      <c r="C6" s="9"/>
      <c r="D6" s="9"/>
      <c r="E6" s="9"/>
      <c r="F6" s="190"/>
      <c r="G6" s="235" t="s">
        <v>4</v>
      </c>
      <c r="H6" s="236"/>
      <c r="I6" s="236"/>
      <c r="J6" s="237"/>
      <c r="K6" s="75" t="s">
        <v>123</v>
      </c>
      <c r="L6" s="235" t="s">
        <v>5</v>
      </c>
      <c r="M6" s="236"/>
      <c r="N6" s="236"/>
      <c r="O6" s="238"/>
      <c r="P6" s="239" t="s">
        <v>6</v>
      </c>
      <c r="Q6" s="240"/>
      <c r="R6" s="240"/>
      <c r="S6" s="240"/>
      <c r="T6" s="240"/>
      <c r="U6" s="241"/>
    </row>
    <row r="7" spans="1:21" s="6" customFormat="1" ht="15.75" customHeight="1">
      <c r="A7" s="76"/>
      <c r="B7" s="191" t="s">
        <v>14</v>
      </c>
      <c r="C7" s="192"/>
      <c r="D7" s="192"/>
      <c r="E7" s="192"/>
      <c r="F7" s="193"/>
      <c r="G7" s="222" t="s">
        <v>7</v>
      </c>
      <c r="H7" s="223"/>
      <c r="I7" s="222" t="s">
        <v>8</v>
      </c>
      <c r="J7" s="244"/>
      <c r="K7" s="76"/>
      <c r="L7" s="222" t="s">
        <v>9</v>
      </c>
      <c r="M7" s="223"/>
      <c r="N7" s="222" t="s">
        <v>10</v>
      </c>
      <c r="O7" s="223"/>
      <c r="P7" s="230" t="s">
        <v>11</v>
      </c>
      <c r="Q7" s="246"/>
      <c r="R7" s="230" t="s">
        <v>12</v>
      </c>
      <c r="S7" s="246"/>
      <c r="T7" s="230" t="s">
        <v>13</v>
      </c>
      <c r="U7" s="231"/>
    </row>
    <row r="8" spans="1:21" s="6" customFormat="1" ht="30" customHeight="1">
      <c r="A8" s="76"/>
      <c r="B8" s="222" t="s">
        <v>131</v>
      </c>
      <c r="C8" s="223"/>
      <c r="D8" s="219" t="s">
        <v>133</v>
      </c>
      <c r="E8" s="220"/>
      <c r="F8" s="221"/>
      <c r="G8" s="242"/>
      <c r="H8" s="243"/>
      <c r="I8" s="242"/>
      <c r="J8" s="245"/>
      <c r="K8" s="76"/>
      <c r="L8" s="242"/>
      <c r="M8" s="243"/>
      <c r="N8" s="242"/>
      <c r="O8" s="243"/>
      <c r="P8" s="232"/>
      <c r="Q8" s="247"/>
      <c r="R8" s="232"/>
      <c r="S8" s="247"/>
      <c r="T8" s="232"/>
      <c r="U8" s="233"/>
    </row>
    <row r="9" spans="1:21" s="6" customFormat="1" ht="23.25" customHeight="1">
      <c r="A9" s="76"/>
      <c r="B9" s="188"/>
      <c r="C9" s="226" t="s">
        <v>130</v>
      </c>
      <c r="D9" s="187"/>
      <c r="E9" s="194" t="s">
        <v>19</v>
      </c>
      <c r="F9" s="194" t="s">
        <v>20</v>
      </c>
      <c r="G9" s="148" t="s">
        <v>50</v>
      </c>
      <c r="H9" s="12" t="s">
        <v>51</v>
      </c>
      <c r="I9" s="148" t="s">
        <v>50</v>
      </c>
      <c r="J9" s="77" t="s">
        <v>51</v>
      </c>
      <c r="K9" s="76"/>
      <c r="L9" s="148" t="s">
        <v>15</v>
      </c>
      <c r="M9" s="12" t="s">
        <v>16</v>
      </c>
      <c r="N9" s="148" t="s">
        <v>15</v>
      </c>
      <c r="O9" s="12" t="s">
        <v>16</v>
      </c>
      <c r="P9" s="148" t="s">
        <v>15</v>
      </c>
      <c r="Q9" s="12" t="s">
        <v>16</v>
      </c>
      <c r="R9" s="148" t="s">
        <v>15</v>
      </c>
      <c r="S9" s="12" t="s">
        <v>16</v>
      </c>
      <c r="T9" s="148" t="s">
        <v>15</v>
      </c>
      <c r="U9" s="77" t="s">
        <v>16</v>
      </c>
    </row>
    <row r="10" spans="1:21" s="6" customFormat="1" ht="5.25" customHeight="1">
      <c r="A10" s="76"/>
      <c r="B10" s="178"/>
      <c r="C10" s="227"/>
      <c r="D10" s="187"/>
      <c r="E10" s="15"/>
      <c r="F10" s="10"/>
      <c r="G10" s="11"/>
      <c r="H10" s="13"/>
      <c r="I10" s="11"/>
      <c r="J10" s="78"/>
      <c r="K10" s="76"/>
      <c r="L10" s="11"/>
      <c r="M10" s="13"/>
      <c r="N10" s="11"/>
      <c r="O10" s="13"/>
      <c r="P10" s="11"/>
      <c r="Q10" s="13"/>
      <c r="R10" s="11"/>
      <c r="S10" s="13"/>
      <c r="T10" s="11"/>
      <c r="U10" s="78"/>
    </row>
    <row r="11" spans="1:21" s="6" customFormat="1" ht="14.25" customHeight="1">
      <c r="A11" s="217" t="s">
        <v>121</v>
      </c>
      <c r="B11" s="14"/>
      <c r="C11" s="224" t="s">
        <v>136</v>
      </c>
      <c r="D11" s="11"/>
      <c r="E11" s="195"/>
      <c r="F11" s="196"/>
      <c r="G11" s="224" t="s">
        <v>103</v>
      </c>
      <c r="H11" s="195"/>
      <c r="I11" s="224" t="s">
        <v>103</v>
      </c>
      <c r="J11" s="197"/>
      <c r="K11" s="217" t="s">
        <v>121</v>
      </c>
      <c r="L11" s="224" t="s">
        <v>103</v>
      </c>
      <c r="M11" s="195"/>
      <c r="N11" s="224" t="s">
        <v>103</v>
      </c>
      <c r="O11" s="195"/>
      <c r="P11" s="224" t="s">
        <v>103</v>
      </c>
      <c r="Q11" s="195"/>
      <c r="R11" s="224" t="s">
        <v>103</v>
      </c>
      <c r="S11" s="195"/>
      <c r="T11" s="224" t="s">
        <v>103</v>
      </c>
      <c r="U11" s="197"/>
    </row>
    <row r="12" spans="1:21" s="6" customFormat="1" ht="32.25" customHeight="1">
      <c r="A12" s="218"/>
      <c r="B12" s="179"/>
      <c r="C12" s="225"/>
      <c r="D12" s="180"/>
      <c r="E12" s="198" t="s">
        <v>134</v>
      </c>
      <c r="F12" s="199" t="s">
        <v>135</v>
      </c>
      <c r="G12" s="225"/>
      <c r="H12" s="183" t="s">
        <v>17</v>
      </c>
      <c r="I12" s="225"/>
      <c r="J12" s="182" t="s">
        <v>17</v>
      </c>
      <c r="K12" s="218"/>
      <c r="L12" s="225"/>
      <c r="M12" s="183" t="s">
        <v>17</v>
      </c>
      <c r="N12" s="225"/>
      <c r="O12" s="183" t="s">
        <v>17</v>
      </c>
      <c r="P12" s="225"/>
      <c r="Q12" s="183" t="s">
        <v>17</v>
      </c>
      <c r="R12" s="225"/>
      <c r="S12" s="183" t="s">
        <v>17</v>
      </c>
      <c r="T12" s="225"/>
      <c r="U12" s="182" t="s">
        <v>17</v>
      </c>
    </row>
    <row r="13" spans="1:21" ht="14.25" hidden="1" customHeight="1">
      <c r="A13" s="79">
        <v>2015</v>
      </c>
      <c r="B13" s="16">
        <v>6049</v>
      </c>
      <c r="C13" s="16">
        <v>2481</v>
      </c>
      <c r="D13" s="16">
        <v>25011</v>
      </c>
      <c r="E13" s="16">
        <v>14053</v>
      </c>
      <c r="F13" s="16">
        <v>10958</v>
      </c>
      <c r="G13" s="16">
        <v>4946</v>
      </c>
      <c r="H13" s="16">
        <v>10251</v>
      </c>
      <c r="I13" s="16">
        <v>460</v>
      </c>
      <c r="J13" s="80">
        <v>8232</v>
      </c>
      <c r="K13" s="79">
        <v>2015</v>
      </c>
      <c r="L13" s="16">
        <v>338</v>
      </c>
      <c r="M13" s="16">
        <v>5541</v>
      </c>
      <c r="N13" s="16">
        <v>305</v>
      </c>
      <c r="O13" s="16">
        <v>987</v>
      </c>
      <c r="P13" s="16">
        <v>5821</v>
      </c>
      <c r="Q13" s="16">
        <v>18995</v>
      </c>
      <c r="R13" s="16">
        <v>189</v>
      </c>
      <c r="S13" s="16">
        <v>3302</v>
      </c>
      <c r="T13" s="16">
        <v>39</v>
      </c>
      <c r="U13" s="80">
        <v>2714</v>
      </c>
    </row>
    <row r="14" spans="1:21" ht="24.75" hidden="1" customHeight="1">
      <c r="A14" s="79">
        <v>2016</v>
      </c>
      <c r="B14" s="16">
        <v>6139</v>
      </c>
      <c r="C14" s="16">
        <v>2515</v>
      </c>
      <c r="D14" s="16">
        <v>26048</v>
      </c>
      <c r="E14" s="16">
        <v>14454</v>
      </c>
      <c r="F14" s="16">
        <v>11594</v>
      </c>
      <c r="G14" s="16">
        <v>4984</v>
      </c>
      <c r="H14" s="16">
        <v>10275</v>
      </c>
      <c r="I14" s="16">
        <v>491</v>
      </c>
      <c r="J14" s="80">
        <v>9005</v>
      </c>
      <c r="K14" s="79">
        <v>2016</v>
      </c>
      <c r="L14" s="16">
        <v>352</v>
      </c>
      <c r="M14" s="16">
        <v>5727</v>
      </c>
      <c r="N14" s="16">
        <v>312</v>
      </c>
      <c r="O14" s="16">
        <v>1041</v>
      </c>
      <c r="P14" s="16">
        <v>5905</v>
      </c>
      <c r="Q14" s="16">
        <v>19448</v>
      </c>
      <c r="R14" s="16">
        <v>197</v>
      </c>
      <c r="S14" s="16">
        <v>3280</v>
      </c>
      <c r="T14" s="16">
        <v>37</v>
      </c>
      <c r="U14" s="80">
        <v>3320</v>
      </c>
    </row>
    <row r="15" spans="1:21" ht="24.75" customHeight="1">
      <c r="A15" s="79">
        <v>2017</v>
      </c>
      <c r="B15" s="16">
        <v>6191</v>
      </c>
      <c r="C15" s="16">
        <v>2552</v>
      </c>
      <c r="D15" s="16">
        <v>26335</v>
      </c>
      <c r="E15" s="16">
        <v>14411</v>
      </c>
      <c r="F15" s="16">
        <v>11924</v>
      </c>
      <c r="G15" s="16">
        <v>5014</v>
      </c>
      <c r="H15" s="16">
        <v>10603</v>
      </c>
      <c r="I15" s="16">
        <v>502</v>
      </c>
      <c r="J15" s="80">
        <v>8849</v>
      </c>
      <c r="K15" s="79">
        <v>2017</v>
      </c>
      <c r="L15" s="16">
        <v>365</v>
      </c>
      <c r="M15" s="16">
        <v>5751</v>
      </c>
      <c r="N15" s="16">
        <v>310</v>
      </c>
      <c r="O15" s="16">
        <v>1132</v>
      </c>
      <c r="P15" s="16">
        <v>5936</v>
      </c>
      <c r="Q15" s="16">
        <v>19819</v>
      </c>
      <c r="R15" s="16">
        <v>213</v>
      </c>
      <c r="S15" s="16">
        <v>3293</v>
      </c>
      <c r="T15" s="16">
        <v>42</v>
      </c>
      <c r="U15" s="80">
        <v>3223</v>
      </c>
    </row>
    <row r="16" spans="1:21" ht="24.75" customHeight="1">
      <c r="A16" s="79">
        <v>2018</v>
      </c>
      <c r="B16" s="16">
        <v>6322</v>
      </c>
      <c r="C16" s="16">
        <v>2614</v>
      </c>
      <c r="D16" s="16">
        <v>26610</v>
      </c>
      <c r="E16" s="16">
        <v>14626</v>
      </c>
      <c r="F16" s="16">
        <v>11984</v>
      </c>
      <c r="G16" s="16">
        <v>5090</v>
      </c>
      <c r="H16" s="16">
        <v>10810</v>
      </c>
      <c r="I16" s="16">
        <v>538</v>
      </c>
      <c r="J16" s="80">
        <v>8877</v>
      </c>
      <c r="K16" s="79">
        <v>2018</v>
      </c>
      <c r="L16" s="16">
        <v>399</v>
      </c>
      <c r="M16" s="16">
        <v>5796</v>
      </c>
      <c r="N16" s="16">
        <v>295</v>
      </c>
      <c r="O16" s="16">
        <v>1127</v>
      </c>
      <c r="P16" s="16">
        <v>6032</v>
      </c>
      <c r="Q16" s="16">
        <v>20418</v>
      </c>
      <c r="R16" s="16">
        <v>245</v>
      </c>
      <c r="S16" s="16">
        <v>3584</v>
      </c>
      <c r="T16" s="16">
        <v>45</v>
      </c>
      <c r="U16" s="80">
        <v>2608</v>
      </c>
    </row>
    <row r="17" spans="1:21" ht="24.75" customHeight="1">
      <c r="A17" s="79">
        <v>2019</v>
      </c>
      <c r="B17" s="16">
        <f>SUM(B18:B36)</f>
        <v>6488</v>
      </c>
      <c r="C17" s="16">
        <f>SUM(C18:C36)</f>
        <v>2683</v>
      </c>
      <c r="D17" s="16">
        <f>SUM(D18:D36)</f>
        <v>27950</v>
      </c>
      <c r="E17" s="16">
        <f t="shared" ref="E17:J17" si="0">SUM(E18:E36)</f>
        <v>15181</v>
      </c>
      <c r="F17" s="16">
        <f t="shared" si="0"/>
        <v>12769</v>
      </c>
      <c r="G17" s="16">
        <f t="shared" si="0"/>
        <v>5196</v>
      </c>
      <c r="H17" s="16">
        <f t="shared" si="0"/>
        <v>11519</v>
      </c>
      <c r="I17" s="42">
        <f t="shared" si="0"/>
        <v>586</v>
      </c>
      <c r="J17" s="114">
        <f t="shared" si="0"/>
        <v>8894</v>
      </c>
      <c r="K17" s="79">
        <v>2019</v>
      </c>
      <c r="L17" s="16">
        <f>SUM(L18:L36)</f>
        <v>409</v>
      </c>
      <c r="M17" s="16">
        <f t="shared" ref="M17:U17" si="1">SUM(M18:M36)</f>
        <v>6347</v>
      </c>
      <c r="N17" s="16">
        <f t="shared" si="1"/>
        <v>297</v>
      </c>
      <c r="O17" s="16">
        <f t="shared" si="1"/>
        <v>1190</v>
      </c>
      <c r="P17" s="16">
        <f t="shared" si="1"/>
        <v>6181</v>
      </c>
      <c r="Q17" s="16">
        <f t="shared" si="1"/>
        <v>21535</v>
      </c>
      <c r="R17" s="16">
        <f t="shared" si="1"/>
        <v>260</v>
      </c>
      <c r="S17" s="16">
        <f t="shared" si="1"/>
        <v>3802</v>
      </c>
      <c r="T17" s="16">
        <f t="shared" si="1"/>
        <v>47</v>
      </c>
      <c r="U17" s="80">
        <f t="shared" si="1"/>
        <v>2613</v>
      </c>
    </row>
    <row r="18" spans="1:21" ht="30" hidden="1" customHeight="1" outlineLevel="1">
      <c r="A18" s="81" t="s">
        <v>24</v>
      </c>
      <c r="B18" s="23">
        <f>SUM(G18,I18,L18,N18)</f>
        <v>27</v>
      </c>
      <c r="C18" s="20" t="s">
        <v>106</v>
      </c>
      <c r="D18" s="16">
        <f>SUM(E18:F18)</f>
        <v>298</v>
      </c>
      <c r="E18" s="18">
        <v>223</v>
      </c>
      <c r="F18" s="18">
        <v>75</v>
      </c>
      <c r="G18" s="17" t="s">
        <v>106</v>
      </c>
      <c r="H18" s="17" t="s">
        <v>106</v>
      </c>
      <c r="I18" s="138">
        <v>11</v>
      </c>
      <c r="J18" s="139">
        <v>81</v>
      </c>
      <c r="K18" s="81" t="s">
        <v>24</v>
      </c>
      <c r="L18" s="17">
        <v>15</v>
      </c>
      <c r="M18" s="17">
        <v>204</v>
      </c>
      <c r="N18" s="17">
        <v>1</v>
      </c>
      <c r="O18" s="17">
        <v>13</v>
      </c>
      <c r="P18" s="17">
        <v>21</v>
      </c>
      <c r="Q18" s="17">
        <v>153</v>
      </c>
      <c r="R18" s="17">
        <v>2</v>
      </c>
      <c r="S18" s="17">
        <v>52</v>
      </c>
      <c r="T18" s="17">
        <v>4</v>
      </c>
      <c r="U18" s="82">
        <v>93</v>
      </c>
    </row>
    <row r="19" spans="1:21" ht="30" hidden="1" customHeight="1" outlineLevel="1">
      <c r="A19" s="81" t="s">
        <v>25</v>
      </c>
      <c r="B19" s="23">
        <f t="shared" ref="B19:B36" si="2">SUM(G19,I19,L19,N19)</f>
        <v>4</v>
      </c>
      <c r="C19" s="20" t="s">
        <v>106</v>
      </c>
      <c r="D19" s="16">
        <f t="shared" ref="D19:D36" si="3">SUM(E19:F19)</f>
        <v>64</v>
      </c>
      <c r="E19" s="18">
        <v>56</v>
      </c>
      <c r="F19" s="18">
        <v>8</v>
      </c>
      <c r="G19" s="17" t="s">
        <v>106</v>
      </c>
      <c r="H19" s="17" t="s">
        <v>106</v>
      </c>
      <c r="I19" s="138">
        <v>4</v>
      </c>
      <c r="J19" s="139">
        <v>64</v>
      </c>
      <c r="K19" s="81" t="s">
        <v>25</v>
      </c>
      <c r="L19" s="17" t="s">
        <v>106</v>
      </c>
      <c r="M19" s="17" t="s">
        <v>106</v>
      </c>
      <c r="N19" s="17" t="s">
        <v>106</v>
      </c>
      <c r="O19" s="17" t="s">
        <v>106</v>
      </c>
      <c r="P19" s="17">
        <v>3</v>
      </c>
      <c r="Q19" s="17">
        <v>47</v>
      </c>
      <c r="R19" s="17">
        <v>1</v>
      </c>
      <c r="S19" s="17">
        <v>17</v>
      </c>
      <c r="T19" s="17" t="s">
        <v>106</v>
      </c>
      <c r="U19" s="82" t="s">
        <v>106</v>
      </c>
    </row>
    <row r="20" spans="1:21" ht="30" hidden="1" customHeight="1" outlineLevel="1">
      <c r="A20" s="81" t="s">
        <v>26</v>
      </c>
      <c r="B20" s="23">
        <f>SUM(G20,I20,L20,N20)</f>
        <v>445</v>
      </c>
      <c r="C20" s="20">
        <v>121</v>
      </c>
      <c r="D20" s="16">
        <f t="shared" si="3"/>
        <v>2856</v>
      </c>
      <c r="E20" s="18">
        <v>1872</v>
      </c>
      <c r="F20" s="18">
        <v>984</v>
      </c>
      <c r="G20" s="17">
        <v>319</v>
      </c>
      <c r="H20" s="17">
        <v>749</v>
      </c>
      <c r="I20" s="138">
        <v>93</v>
      </c>
      <c r="J20" s="139">
        <v>1847</v>
      </c>
      <c r="K20" s="81" t="s">
        <v>26</v>
      </c>
      <c r="L20" s="17">
        <v>31</v>
      </c>
      <c r="M20" s="17">
        <v>249</v>
      </c>
      <c r="N20" s="17">
        <v>2</v>
      </c>
      <c r="O20" s="17">
        <v>11</v>
      </c>
      <c r="P20" s="17">
        <v>413</v>
      </c>
      <c r="Q20" s="17">
        <v>1789</v>
      </c>
      <c r="R20" s="17">
        <v>23</v>
      </c>
      <c r="S20" s="17">
        <v>808</v>
      </c>
      <c r="T20" s="17">
        <v>9</v>
      </c>
      <c r="U20" s="82">
        <v>259</v>
      </c>
    </row>
    <row r="21" spans="1:21" ht="30" hidden="1" customHeight="1" outlineLevel="1">
      <c r="A21" s="83" t="s">
        <v>27</v>
      </c>
      <c r="B21" s="23">
        <f t="shared" si="2"/>
        <v>15</v>
      </c>
      <c r="C21" s="20">
        <v>1</v>
      </c>
      <c r="D21" s="16">
        <f t="shared" si="3"/>
        <v>84</v>
      </c>
      <c r="E21" s="18">
        <v>70</v>
      </c>
      <c r="F21" s="18">
        <v>14</v>
      </c>
      <c r="G21" s="17">
        <v>6</v>
      </c>
      <c r="H21" s="17">
        <v>6</v>
      </c>
      <c r="I21" s="138">
        <v>6</v>
      </c>
      <c r="J21" s="139">
        <v>23</v>
      </c>
      <c r="K21" s="83" t="s">
        <v>27</v>
      </c>
      <c r="L21" s="17">
        <v>3</v>
      </c>
      <c r="M21" s="17">
        <v>55</v>
      </c>
      <c r="N21" s="17" t="s">
        <v>106</v>
      </c>
      <c r="O21" s="17" t="s">
        <v>106</v>
      </c>
      <c r="P21" s="17">
        <v>12</v>
      </c>
      <c r="Q21" s="17">
        <v>20</v>
      </c>
      <c r="R21" s="17">
        <v>3</v>
      </c>
      <c r="S21" s="17">
        <v>64</v>
      </c>
      <c r="T21" s="17" t="s">
        <v>106</v>
      </c>
      <c r="U21" s="82" t="s">
        <v>106</v>
      </c>
    </row>
    <row r="22" spans="1:21" ht="30" hidden="1" customHeight="1" outlineLevel="1">
      <c r="A22" s="84" t="s">
        <v>42</v>
      </c>
      <c r="B22" s="23">
        <f t="shared" si="2"/>
        <v>30</v>
      </c>
      <c r="C22" s="20">
        <v>6</v>
      </c>
      <c r="D22" s="16">
        <f t="shared" si="3"/>
        <v>264</v>
      </c>
      <c r="E22" s="18">
        <v>231</v>
      </c>
      <c r="F22" s="18">
        <v>33</v>
      </c>
      <c r="G22" s="17">
        <v>14</v>
      </c>
      <c r="H22" s="17">
        <v>88</v>
      </c>
      <c r="I22" s="138">
        <v>12</v>
      </c>
      <c r="J22" s="139">
        <v>123</v>
      </c>
      <c r="K22" s="84" t="s">
        <v>42</v>
      </c>
      <c r="L22" s="17">
        <v>4</v>
      </c>
      <c r="M22" s="17">
        <v>53</v>
      </c>
      <c r="N22" s="17" t="s">
        <v>106</v>
      </c>
      <c r="O22" s="17" t="s">
        <v>106</v>
      </c>
      <c r="P22" s="17">
        <v>28</v>
      </c>
      <c r="Q22" s="17">
        <v>192</v>
      </c>
      <c r="R22" s="17">
        <v>2</v>
      </c>
      <c r="S22" s="17">
        <v>72</v>
      </c>
      <c r="T22" s="17" t="s">
        <v>106</v>
      </c>
      <c r="U22" s="82" t="s">
        <v>106</v>
      </c>
    </row>
    <row r="23" spans="1:21" ht="30" hidden="1" customHeight="1" outlineLevel="1">
      <c r="A23" s="83" t="s">
        <v>28</v>
      </c>
      <c r="B23" s="23">
        <f t="shared" si="2"/>
        <v>369</v>
      </c>
      <c r="C23" s="20">
        <v>66</v>
      </c>
      <c r="D23" s="16">
        <f t="shared" si="3"/>
        <v>2647</v>
      </c>
      <c r="E23" s="18">
        <v>2382</v>
      </c>
      <c r="F23" s="18">
        <v>265</v>
      </c>
      <c r="G23" s="17">
        <v>200</v>
      </c>
      <c r="H23" s="17">
        <v>720</v>
      </c>
      <c r="I23" s="138">
        <v>166</v>
      </c>
      <c r="J23" s="139">
        <v>1896</v>
      </c>
      <c r="K23" s="83" t="s">
        <v>28</v>
      </c>
      <c r="L23" s="17">
        <v>3</v>
      </c>
      <c r="M23" s="17">
        <v>31</v>
      </c>
      <c r="N23" s="17" t="s">
        <v>106</v>
      </c>
      <c r="O23" s="17" t="s">
        <v>106</v>
      </c>
      <c r="P23" s="17">
        <v>362</v>
      </c>
      <c r="Q23" s="17">
        <v>2545</v>
      </c>
      <c r="R23" s="17">
        <v>2</v>
      </c>
      <c r="S23" s="17">
        <v>16</v>
      </c>
      <c r="T23" s="17">
        <v>5</v>
      </c>
      <c r="U23" s="82">
        <v>86</v>
      </c>
    </row>
    <row r="24" spans="1:21" ht="30" hidden="1" customHeight="1" outlineLevel="1">
      <c r="A24" s="83" t="s">
        <v>29</v>
      </c>
      <c r="B24" s="23">
        <f t="shared" si="2"/>
        <v>1492</v>
      </c>
      <c r="C24" s="20">
        <v>608</v>
      </c>
      <c r="D24" s="16">
        <f t="shared" si="3"/>
        <v>3702</v>
      </c>
      <c r="E24" s="18">
        <v>1960</v>
      </c>
      <c r="F24" s="18">
        <v>1742</v>
      </c>
      <c r="G24" s="17">
        <v>1330</v>
      </c>
      <c r="H24" s="17">
        <v>2704</v>
      </c>
      <c r="I24" s="138">
        <v>106</v>
      </c>
      <c r="J24" s="139">
        <v>567</v>
      </c>
      <c r="K24" s="83" t="s">
        <v>29</v>
      </c>
      <c r="L24" s="17">
        <v>54</v>
      </c>
      <c r="M24" s="17">
        <v>427</v>
      </c>
      <c r="N24" s="17">
        <v>2</v>
      </c>
      <c r="O24" s="17">
        <v>4</v>
      </c>
      <c r="P24" s="17">
        <v>1428</v>
      </c>
      <c r="Q24" s="17">
        <v>3141</v>
      </c>
      <c r="R24" s="17">
        <v>58</v>
      </c>
      <c r="S24" s="17">
        <v>495</v>
      </c>
      <c r="T24" s="17">
        <v>6</v>
      </c>
      <c r="U24" s="82">
        <v>66</v>
      </c>
    </row>
    <row r="25" spans="1:21" ht="30" hidden="1" customHeight="1" outlineLevel="1">
      <c r="A25" s="83" t="s">
        <v>30</v>
      </c>
      <c r="B25" s="23">
        <f t="shared" si="2"/>
        <v>376</v>
      </c>
      <c r="C25" s="20">
        <v>20</v>
      </c>
      <c r="D25" s="16">
        <f t="shared" si="3"/>
        <v>1176</v>
      </c>
      <c r="E25" s="18">
        <v>983</v>
      </c>
      <c r="F25" s="18">
        <v>193</v>
      </c>
      <c r="G25" s="17">
        <v>354</v>
      </c>
      <c r="H25" s="17">
        <v>420</v>
      </c>
      <c r="I25" s="138">
        <v>20</v>
      </c>
      <c r="J25" s="139">
        <v>604</v>
      </c>
      <c r="K25" s="83" t="s">
        <v>30</v>
      </c>
      <c r="L25" s="17">
        <v>2</v>
      </c>
      <c r="M25" s="17">
        <v>152</v>
      </c>
      <c r="N25" s="17" t="s">
        <v>106</v>
      </c>
      <c r="O25" s="17" t="s">
        <v>106</v>
      </c>
      <c r="P25" s="17">
        <v>368</v>
      </c>
      <c r="Q25" s="17">
        <v>838</v>
      </c>
      <c r="R25" s="17">
        <v>7</v>
      </c>
      <c r="S25" s="17">
        <v>325</v>
      </c>
      <c r="T25" s="17">
        <v>1</v>
      </c>
      <c r="U25" s="82">
        <v>13</v>
      </c>
    </row>
    <row r="26" spans="1:21" ht="30" hidden="1" customHeight="1" outlineLevel="1">
      <c r="A26" s="83" t="s">
        <v>31</v>
      </c>
      <c r="B26" s="23">
        <f t="shared" si="2"/>
        <v>1897</v>
      </c>
      <c r="C26" s="20">
        <v>1199</v>
      </c>
      <c r="D26" s="16">
        <f t="shared" si="3"/>
        <v>5552</v>
      </c>
      <c r="E26" s="18">
        <v>2324</v>
      </c>
      <c r="F26" s="18">
        <v>3228</v>
      </c>
      <c r="G26" s="17">
        <v>1841</v>
      </c>
      <c r="H26" s="17">
        <v>4098</v>
      </c>
      <c r="I26" s="138">
        <v>49</v>
      </c>
      <c r="J26" s="139">
        <v>1401</v>
      </c>
      <c r="K26" s="83" t="s">
        <v>31</v>
      </c>
      <c r="L26" s="17">
        <v>4</v>
      </c>
      <c r="M26" s="17">
        <v>42</v>
      </c>
      <c r="N26" s="17">
        <v>3</v>
      </c>
      <c r="O26" s="17">
        <v>11</v>
      </c>
      <c r="P26" s="17">
        <v>1868</v>
      </c>
      <c r="Q26" s="17">
        <v>4248</v>
      </c>
      <c r="R26" s="17">
        <v>27</v>
      </c>
      <c r="S26" s="17">
        <v>323</v>
      </c>
      <c r="T26" s="17">
        <v>2</v>
      </c>
      <c r="U26" s="82">
        <v>981</v>
      </c>
    </row>
    <row r="27" spans="1:21" ht="30" hidden="1" customHeight="1" outlineLevel="1">
      <c r="A27" s="83" t="s">
        <v>32</v>
      </c>
      <c r="B27" s="23">
        <f t="shared" si="2"/>
        <v>22</v>
      </c>
      <c r="C27" s="20">
        <v>9</v>
      </c>
      <c r="D27" s="16">
        <f t="shared" si="3"/>
        <v>165</v>
      </c>
      <c r="E27" s="18">
        <v>122</v>
      </c>
      <c r="F27" s="18">
        <v>43</v>
      </c>
      <c r="G27" s="17">
        <v>5</v>
      </c>
      <c r="H27" s="17">
        <v>10</v>
      </c>
      <c r="I27" s="138">
        <v>5</v>
      </c>
      <c r="J27" s="139">
        <v>34</v>
      </c>
      <c r="K27" s="83" t="s">
        <v>32</v>
      </c>
      <c r="L27" s="17">
        <v>12</v>
      </c>
      <c r="M27" s="17">
        <v>121</v>
      </c>
      <c r="N27" s="17" t="s">
        <v>106</v>
      </c>
      <c r="O27" s="17" t="s">
        <v>106</v>
      </c>
      <c r="P27" s="17">
        <v>19</v>
      </c>
      <c r="Q27" s="17">
        <v>135</v>
      </c>
      <c r="R27" s="17">
        <v>3</v>
      </c>
      <c r="S27" s="17">
        <v>30</v>
      </c>
      <c r="T27" s="17" t="s">
        <v>106</v>
      </c>
      <c r="U27" s="82" t="s">
        <v>106</v>
      </c>
    </row>
    <row r="28" spans="1:21" ht="30" hidden="1" customHeight="1" outlineLevel="1">
      <c r="A28" s="83" t="s">
        <v>33</v>
      </c>
      <c r="B28" s="23">
        <f t="shared" si="2"/>
        <v>56</v>
      </c>
      <c r="C28" s="20">
        <v>17</v>
      </c>
      <c r="D28" s="16">
        <f t="shared" si="3"/>
        <v>741</v>
      </c>
      <c r="E28" s="18">
        <v>326</v>
      </c>
      <c r="F28" s="18">
        <v>415</v>
      </c>
      <c r="G28" s="17">
        <v>6</v>
      </c>
      <c r="H28" s="17">
        <v>18</v>
      </c>
      <c r="I28" s="138">
        <v>21</v>
      </c>
      <c r="J28" s="139">
        <v>352</v>
      </c>
      <c r="K28" s="83" t="s">
        <v>33</v>
      </c>
      <c r="L28" s="17">
        <v>29</v>
      </c>
      <c r="M28" s="17">
        <v>371</v>
      </c>
      <c r="N28" s="17" t="s">
        <v>106</v>
      </c>
      <c r="O28" s="17" t="s">
        <v>106</v>
      </c>
      <c r="P28" s="17">
        <v>10</v>
      </c>
      <c r="Q28" s="17">
        <v>28</v>
      </c>
      <c r="R28" s="17">
        <v>36</v>
      </c>
      <c r="S28" s="17">
        <v>510</v>
      </c>
      <c r="T28" s="17">
        <v>10</v>
      </c>
      <c r="U28" s="82">
        <v>203</v>
      </c>
    </row>
    <row r="29" spans="1:21" ht="30" hidden="1" customHeight="1" outlineLevel="1">
      <c r="A29" s="83" t="s">
        <v>34</v>
      </c>
      <c r="B29" s="23">
        <f t="shared" si="2"/>
        <v>146</v>
      </c>
      <c r="C29" s="20">
        <v>34</v>
      </c>
      <c r="D29" s="16">
        <f t="shared" si="3"/>
        <v>297</v>
      </c>
      <c r="E29" s="18">
        <v>203</v>
      </c>
      <c r="F29" s="18">
        <v>94</v>
      </c>
      <c r="G29" s="17">
        <v>121</v>
      </c>
      <c r="H29" s="17">
        <v>158</v>
      </c>
      <c r="I29" s="138">
        <v>10</v>
      </c>
      <c r="J29" s="139">
        <v>16</v>
      </c>
      <c r="K29" s="83" t="s">
        <v>34</v>
      </c>
      <c r="L29" s="17" t="s">
        <v>106</v>
      </c>
      <c r="M29" s="17" t="s">
        <v>106</v>
      </c>
      <c r="N29" s="17">
        <v>15</v>
      </c>
      <c r="O29" s="17">
        <v>123</v>
      </c>
      <c r="P29" s="17">
        <v>143</v>
      </c>
      <c r="Q29" s="17">
        <v>289</v>
      </c>
      <c r="R29" s="17">
        <v>3</v>
      </c>
      <c r="S29" s="17">
        <v>8</v>
      </c>
      <c r="T29" s="17" t="s">
        <v>106</v>
      </c>
      <c r="U29" s="82" t="s">
        <v>106</v>
      </c>
    </row>
    <row r="30" spans="1:21" ht="30" hidden="1" customHeight="1" outlineLevel="1">
      <c r="A30" s="81" t="s">
        <v>35</v>
      </c>
      <c r="B30" s="23">
        <f t="shared" si="2"/>
        <v>118</v>
      </c>
      <c r="C30" s="20">
        <v>18</v>
      </c>
      <c r="D30" s="16">
        <f t="shared" si="3"/>
        <v>646</v>
      </c>
      <c r="E30" s="18">
        <v>431</v>
      </c>
      <c r="F30" s="18">
        <v>215</v>
      </c>
      <c r="G30" s="17">
        <v>79</v>
      </c>
      <c r="H30" s="17">
        <v>249</v>
      </c>
      <c r="I30" s="17">
        <v>30</v>
      </c>
      <c r="J30" s="82">
        <v>252</v>
      </c>
      <c r="K30" s="81" t="s">
        <v>35</v>
      </c>
      <c r="L30" s="17">
        <v>9</v>
      </c>
      <c r="M30" s="17">
        <v>145</v>
      </c>
      <c r="N30" s="17" t="s">
        <v>106</v>
      </c>
      <c r="O30" s="17" t="s">
        <v>106</v>
      </c>
      <c r="P30" s="17">
        <v>102</v>
      </c>
      <c r="Q30" s="17">
        <v>480</v>
      </c>
      <c r="R30" s="17">
        <v>14</v>
      </c>
      <c r="S30" s="17">
        <v>135</v>
      </c>
      <c r="T30" s="17">
        <v>2</v>
      </c>
      <c r="U30" s="82">
        <v>31</v>
      </c>
    </row>
    <row r="31" spans="1:21" ht="30" hidden="1" customHeight="1" outlineLevel="1">
      <c r="A31" s="81" t="s">
        <v>36</v>
      </c>
      <c r="B31" s="23">
        <f t="shared" si="2"/>
        <v>136</v>
      </c>
      <c r="C31" s="20">
        <v>35</v>
      </c>
      <c r="D31" s="16">
        <f t="shared" si="3"/>
        <v>1211</v>
      </c>
      <c r="E31" s="18">
        <v>397</v>
      </c>
      <c r="F31" s="18">
        <v>814</v>
      </c>
      <c r="G31" s="17">
        <v>108</v>
      </c>
      <c r="H31" s="17">
        <v>256</v>
      </c>
      <c r="I31" s="17">
        <v>24</v>
      </c>
      <c r="J31" s="82">
        <v>914</v>
      </c>
      <c r="K31" s="81" t="s">
        <v>36</v>
      </c>
      <c r="L31" s="17">
        <v>4</v>
      </c>
      <c r="M31" s="17">
        <v>41</v>
      </c>
      <c r="N31" s="17" t="s">
        <v>106</v>
      </c>
      <c r="O31" s="17" t="s">
        <v>106</v>
      </c>
      <c r="P31" s="17">
        <v>123</v>
      </c>
      <c r="Q31" s="17">
        <v>359</v>
      </c>
      <c r="R31" s="17">
        <v>10</v>
      </c>
      <c r="S31" s="17">
        <v>75</v>
      </c>
      <c r="T31" s="17">
        <v>3</v>
      </c>
      <c r="U31" s="82">
        <v>777</v>
      </c>
    </row>
    <row r="32" spans="1:21" ht="30" hidden="1" customHeight="1" outlineLevel="1">
      <c r="A32" s="81" t="s">
        <v>37</v>
      </c>
      <c r="B32" s="23">
        <f t="shared" si="2"/>
        <v>43</v>
      </c>
      <c r="C32" s="20">
        <v>5</v>
      </c>
      <c r="D32" s="16">
        <f t="shared" si="3"/>
        <v>1732</v>
      </c>
      <c r="E32" s="18">
        <v>1242</v>
      </c>
      <c r="F32" s="18">
        <v>490</v>
      </c>
      <c r="G32" s="17" t="s">
        <v>106</v>
      </c>
      <c r="H32" s="17" t="s">
        <v>106</v>
      </c>
      <c r="I32" s="17" t="s">
        <v>106</v>
      </c>
      <c r="J32" s="82" t="s">
        <v>106</v>
      </c>
      <c r="K32" s="81" t="s">
        <v>37</v>
      </c>
      <c r="L32" s="17">
        <v>43</v>
      </c>
      <c r="M32" s="17">
        <v>1732</v>
      </c>
      <c r="N32" s="17" t="s">
        <v>106</v>
      </c>
      <c r="O32" s="17" t="s">
        <v>106</v>
      </c>
      <c r="P32" s="17">
        <v>43</v>
      </c>
      <c r="Q32" s="17">
        <v>1732</v>
      </c>
      <c r="R32" s="17" t="s">
        <v>106</v>
      </c>
      <c r="S32" s="17" t="s">
        <v>106</v>
      </c>
      <c r="T32" s="17" t="s">
        <v>106</v>
      </c>
      <c r="U32" s="82" t="s">
        <v>106</v>
      </c>
    </row>
    <row r="33" spans="1:39" ht="30" hidden="1" customHeight="1" outlineLevel="1">
      <c r="A33" s="81" t="s">
        <v>38</v>
      </c>
      <c r="B33" s="23">
        <f t="shared" si="2"/>
        <v>231</v>
      </c>
      <c r="C33" s="20">
        <v>117</v>
      </c>
      <c r="D33" s="16">
        <f t="shared" si="3"/>
        <v>2164</v>
      </c>
      <c r="E33" s="18">
        <v>769</v>
      </c>
      <c r="F33" s="18">
        <v>1395</v>
      </c>
      <c r="G33" s="17">
        <v>141</v>
      </c>
      <c r="H33" s="17">
        <v>329</v>
      </c>
      <c r="I33" s="17">
        <v>7</v>
      </c>
      <c r="J33" s="82">
        <v>45</v>
      </c>
      <c r="K33" s="81" t="s">
        <v>38</v>
      </c>
      <c r="L33" s="17">
        <v>74</v>
      </c>
      <c r="M33" s="17">
        <v>1670</v>
      </c>
      <c r="N33" s="17">
        <v>9</v>
      </c>
      <c r="O33" s="17">
        <v>120</v>
      </c>
      <c r="P33" s="17">
        <v>221</v>
      </c>
      <c r="Q33" s="17">
        <v>2019</v>
      </c>
      <c r="R33" s="17">
        <v>10</v>
      </c>
      <c r="S33" s="17">
        <v>145</v>
      </c>
      <c r="T33" s="17" t="s">
        <v>106</v>
      </c>
      <c r="U33" s="82" t="s">
        <v>106</v>
      </c>
    </row>
    <row r="34" spans="1:39" ht="30" hidden="1" customHeight="1" outlineLevel="1">
      <c r="A34" s="81" t="s">
        <v>39</v>
      </c>
      <c r="B34" s="23">
        <f t="shared" si="2"/>
        <v>204</v>
      </c>
      <c r="C34" s="20">
        <v>85</v>
      </c>
      <c r="D34" s="16">
        <f t="shared" si="3"/>
        <v>2077</v>
      </c>
      <c r="E34" s="18">
        <v>420</v>
      </c>
      <c r="F34" s="18">
        <v>1657</v>
      </c>
      <c r="G34" s="17">
        <v>100</v>
      </c>
      <c r="H34" s="17">
        <v>805</v>
      </c>
      <c r="I34" s="17">
        <v>1</v>
      </c>
      <c r="J34" s="82">
        <v>8</v>
      </c>
      <c r="K34" s="81" t="s">
        <v>39</v>
      </c>
      <c r="L34" s="17">
        <v>60</v>
      </c>
      <c r="M34" s="17">
        <v>744</v>
      </c>
      <c r="N34" s="17">
        <v>43</v>
      </c>
      <c r="O34" s="17">
        <v>520</v>
      </c>
      <c r="P34" s="17">
        <v>180</v>
      </c>
      <c r="Q34" s="17">
        <v>1599</v>
      </c>
      <c r="R34" s="17">
        <v>21</v>
      </c>
      <c r="S34" s="17">
        <v>474</v>
      </c>
      <c r="T34" s="17">
        <v>3</v>
      </c>
      <c r="U34" s="82">
        <v>4</v>
      </c>
    </row>
    <row r="35" spans="1:39" ht="30" hidden="1" customHeight="1" outlineLevel="1">
      <c r="A35" s="85" t="s">
        <v>43</v>
      </c>
      <c r="B35" s="23">
        <f t="shared" si="2"/>
        <v>167</v>
      </c>
      <c r="C35" s="20">
        <v>52</v>
      </c>
      <c r="D35" s="16">
        <f t="shared" si="3"/>
        <v>1144</v>
      </c>
      <c r="E35" s="18">
        <v>557</v>
      </c>
      <c r="F35" s="18">
        <v>587</v>
      </c>
      <c r="G35" s="17">
        <v>132</v>
      </c>
      <c r="H35" s="17">
        <v>260</v>
      </c>
      <c r="I35" s="17">
        <v>12</v>
      </c>
      <c r="J35" s="82">
        <v>585</v>
      </c>
      <c r="K35" s="85" t="s">
        <v>43</v>
      </c>
      <c r="L35" s="17">
        <v>18</v>
      </c>
      <c r="M35" s="17">
        <v>207</v>
      </c>
      <c r="N35" s="17">
        <v>5</v>
      </c>
      <c r="O35" s="17">
        <v>92</v>
      </c>
      <c r="P35" s="17">
        <v>160</v>
      </c>
      <c r="Q35" s="17">
        <v>858</v>
      </c>
      <c r="R35" s="17">
        <v>6</v>
      </c>
      <c r="S35" s="17">
        <v>187</v>
      </c>
      <c r="T35" s="17">
        <v>1</v>
      </c>
      <c r="U35" s="82">
        <v>99</v>
      </c>
    </row>
    <row r="36" spans="1:39" ht="30" hidden="1" customHeight="1" outlineLevel="1">
      <c r="A36" s="86" t="s">
        <v>44</v>
      </c>
      <c r="B36" s="23">
        <f t="shared" si="2"/>
        <v>710</v>
      </c>
      <c r="C36" s="20">
        <v>290</v>
      </c>
      <c r="D36" s="16">
        <f t="shared" si="3"/>
        <v>1130</v>
      </c>
      <c r="E36" s="21">
        <v>613</v>
      </c>
      <c r="F36" s="21">
        <v>517</v>
      </c>
      <c r="G36" s="19">
        <v>440</v>
      </c>
      <c r="H36" s="22">
        <v>649</v>
      </c>
      <c r="I36" s="22">
        <v>9</v>
      </c>
      <c r="J36" s="87">
        <v>82</v>
      </c>
      <c r="K36" s="86" t="s">
        <v>44</v>
      </c>
      <c r="L36" s="22">
        <v>44</v>
      </c>
      <c r="M36" s="22">
        <v>103</v>
      </c>
      <c r="N36" s="22">
        <v>217</v>
      </c>
      <c r="O36" s="22">
        <v>296</v>
      </c>
      <c r="P36" s="22">
        <v>677</v>
      </c>
      <c r="Q36" s="22">
        <v>1063</v>
      </c>
      <c r="R36" s="22">
        <v>32</v>
      </c>
      <c r="S36" s="22">
        <v>66</v>
      </c>
      <c r="T36" s="22">
        <v>1</v>
      </c>
      <c r="U36" s="87">
        <v>1</v>
      </c>
    </row>
    <row r="37" spans="1:39" ht="24.75" customHeight="1" collapsed="1">
      <c r="A37" s="79">
        <v>2020</v>
      </c>
      <c r="B37" s="16">
        <f>SUM(B38:B56)</f>
        <v>9097</v>
      </c>
      <c r="C37" s="16">
        <f>SUM(C38:C56)</f>
        <v>3385</v>
      </c>
      <c r="D37" s="16">
        <f>SUM(D38:D56)</f>
        <v>30718</v>
      </c>
      <c r="E37" s="16">
        <f>SUM(E38:E56)</f>
        <v>17779</v>
      </c>
      <c r="F37" s="16">
        <f t="shared" ref="F37:T37" si="4">SUM(F38:F56)</f>
        <v>12939</v>
      </c>
      <c r="G37" s="16">
        <f t="shared" si="4"/>
        <v>7453</v>
      </c>
      <c r="H37" s="42">
        <f t="shared" si="4"/>
        <v>12278</v>
      </c>
      <c r="I37" s="42">
        <f t="shared" si="4"/>
        <v>841</v>
      </c>
      <c r="J37" s="114">
        <f t="shared" si="4"/>
        <v>9943</v>
      </c>
      <c r="K37" s="79">
        <v>2020</v>
      </c>
      <c r="L37" s="16">
        <f t="shared" si="4"/>
        <v>645</v>
      </c>
      <c r="M37" s="16">
        <f t="shared" si="4"/>
        <v>7490</v>
      </c>
      <c r="N37" s="16">
        <f t="shared" si="4"/>
        <v>158</v>
      </c>
      <c r="O37" s="16">
        <f t="shared" si="4"/>
        <v>1007</v>
      </c>
      <c r="P37" s="16">
        <f t="shared" si="4"/>
        <v>8732</v>
      </c>
      <c r="Q37" s="16">
        <f>SUM(Q38:Q56)</f>
        <v>24511</v>
      </c>
      <c r="R37" s="16">
        <f t="shared" si="4"/>
        <v>262</v>
      </c>
      <c r="S37" s="16">
        <f>SUM(S38:S56)</f>
        <v>4266</v>
      </c>
      <c r="T37" s="16">
        <f t="shared" si="4"/>
        <v>103</v>
      </c>
      <c r="U37" s="80">
        <f>SUM(U38:U56)</f>
        <v>1941</v>
      </c>
    </row>
    <row r="38" spans="1:39" ht="30" hidden="1" customHeight="1">
      <c r="A38" s="81" t="s">
        <v>24</v>
      </c>
      <c r="B38" s="157">
        <f>SUM(G38,I38,L38,N38)</f>
        <v>105</v>
      </c>
      <c r="C38" s="158">
        <v>11</v>
      </c>
      <c r="D38" s="158">
        <f>SUM(E38:F38)</f>
        <v>498</v>
      </c>
      <c r="E38" s="158">
        <v>400</v>
      </c>
      <c r="F38" s="158">
        <v>98</v>
      </c>
      <c r="G38" s="157">
        <v>0</v>
      </c>
      <c r="H38" s="159">
        <v>0</v>
      </c>
      <c r="I38" s="159">
        <v>54</v>
      </c>
      <c r="J38" s="160">
        <v>180</v>
      </c>
      <c r="K38" s="81" t="s">
        <v>24</v>
      </c>
      <c r="L38" s="157">
        <v>50</v>
      </c>
      <c r="M38" s="157">
        <v>307</v>
      </c>
      <c r="N38" s="157">
        <v>1</v>
      </c>
      <c r="O38" s="157">
        <v>11</v>
      </c>
      <c r="P38" s="157">
        <v>85</v>
      </c>
      <c r="Q38" s="157">
        <v>270</v>
      </c>
      <c r="R38" s="157">
        <v>15</v>
      </c>
      <c r="S38" s="157">
        <v>176</v>
      </c>
      <c r="T38" s="157">
        <v>5</v>
      </c>
      <c r="U38" s="161">
        <v>52</v>
      </c>
    </row>
    <row r="39" spans="1:39" ht="30" hidden="1" customHeight="1">
      <c r="A39" s="81" t="s">
        <v>25</v>
      </c>
      <c r="B39" s="157">
        <f t="shared" ref="B39:B56" si="5">SUM(G39,I39,L39,N39)</f>
        <v>6</v>
      </c>
      <c r="C39" s="158">
        <v>1</v>
      </c>
      <c r="D39" s="158">
        <f>SUM(E39:F39)</f>
        <v>60</v>
      </c>
      <c r="E39" s="158">
        <v>50</v>
      </c>
      <c r="F39" s="158">
        <v>10</v>
      </c>
      <c r="G39" s="157">
        <v>0</v>
      </c>
      <c r="H39" s="159">
        <v>0</v>
      </c>
      <c r="I39" s="159">
        <v>6</v>
      </c>
      <c r="J39" s="160">
        <v>60</v>
      </c>
      <c r="K39" s="81" t="s">
        <v>25</v>
      </c>
      <c r="L39" s="157">
        <v>0</v>
      </c>
      <c r="M39" s="157">
        <v>0</v>
      </c>
      <c r="N39" s="157">
        <v>0</v>
      </c>
      <c r="O39" s="157">
        <v>0</v>
      </c>
      <c r="P39" s="157">
        <v>3</v>
      </c>
      <c r="Q39" s="157">
        <v>37</v>
      </c>
      <c r="R39" s="157">
        <v>2</v>
      </c>
      <c r="S39" s="157">
        <v>22</v>
      </c>
      <c r="T39" s="157">
        <v>1</v>
      </c>
      <c r="U39" s="161">
        <v>1</v>
      </c>
    </row>
    <row r="40" spans="1:39" ht="30" hidden="1" customHeight="1">
      <c r="A40" s="81" t="s">
        <v>26</v>
      </c>
      <c r="B40" s="157">
        <f t="shared" si="5"/>
        <v>499</v>
      </c>
      <c r="C40" s="158">
        <v>139</v>
      </c>
      <c r="D40" s="158">
        <f t="shared" ref="D40:D56" si="6">SUM(E40:F40)</f>
        <v>2922</v>
      </c>
      <c r="E40" s="158">
        <v>1827</v>
      </c>
      <c r="F40" s="158">
        <v>1095</v>
      </c>
      <c r="G40" s="157">
        <v>363</v>
      </c>
      <c r="H40" s="159">
        <v>753</v>
      </c>
      <c r="I40" s="159">
        <v>101</v>
      </c>
      <c r="J40" s="160">
        <v>1915</v>
      </c>
      <c r="K40" s="81" t="s">
        <v>26</v>
      </c>
      <c r="L40" s="157">
        <v>35</v>
      </c>
      <c r="M40" s="157">
        <v>254</v>
      </c>
      <c r="N40" s="157">
        <v>0</v>
      </c>
      <c r="O40" s="157">
        <v>0</v>
      </c>
      <c r="P40" s="157">
        <v>464</v>
      </c>
      <c r="Q40" s="157">
        <v>1876</v>
      </c>
      <c r="R40" s="157">
        <v>21</v>
      </c>
      <c r="S40" s="157">
        <v>751</v>
      </c>
      <c r="T40" s="157">
        <v>14</v>
      </c>
      <c r="U40" s="161">
        <v>295</v>
      </c>
    </row>
    <row r="41" spans="1:39" ht="30" hidden="1" customHeight="1">
      <c r="A41" s="81" t="s">
        <v>27</v>
      </c>
      <c r="B41" s="157">
        <f>SUM(G41,I41,L41,N41)</f>
        <v>494</v>
      </c>
      <c r="C41" s="158">
        <v>141</v>
      </c>
      <c r="D41" s="158">
        <f t="shared" si="6"/>
        <v>571</v>
      </c>
      <c r="E41" s="158">
        <v>419</v>
      </c>
      <c r="F41" s="158">
        <v>152</v>
      </c>
      <c r="G41" s="157">
        <v>471</v>
      </c>
      <c r="H41" s="159">
        <v>488</v>
      </c>
      <c r="I41" s="159">
        <v>19</v>
      </c>
      <c r="J41" s="160">
        <v>28</v>
      </c>
      <c r="K41" s="81" t="s">
        <v>27</v>
      </c>
      <c r="L41" s="157">
        <v>4</v>
      </c>
      <c r="M41" s="157">
        <v>55</v>
      </c>
      <c r="N41" s="157">
        <v>0</v>
      </c>
      <c r="O41" s="157">
        <v>0</v>
      </c>
      <c r="P41" s="157">
        <v>488</v>
      </c>
      <c r="Q41" s="157">
        <v>510</v>
      </c>
      <c r="R41" s="157">
        <v>6</v>
      </c>
      <c r="S41" s="157">
        <v>61</v>
      </c>
      <c r="T41" s="157">
        <v>0</v>
      </c>
      <c r="U41" s="161">
        <v>0</v>
      </c>
    </row>
    <row r="42" spans="1:39" ht="30" hidden="1" customHeight="1">
      <c r="A42" s="85" t="s">
        <v>42</v>
      </c>
      <c r="B42" s="157">
        <f t="shared" si="5"/>
        <v>39</v>
      </c>
      <c r="C42" s="158">
        <v>8</v>
      </c>
      <c r="D42" s="158">
        <f>SUM(E42:F42)</f>
        <v>347</v>
      </c>
      <c r="E42" s="158">
        <v>295</v>
      </c>
      <c r="F42" s="158">
        <v>52</v>
      </c>
      <c r="G42" s="157">
        <v>19</v>
      </c>
      <c r="H42" s="159">
        <v>105</v>
      </c>
      <c r="I42" s="159">
        <v>15</v>
      </c>
      <c r="J42" s="160">
        <v>189</v>
      </c>
      <c r="K42" s="85" t="s">
        <v>42</v>
      </c>
      <c r="L42" s="157">
        <v>5</v>
      </c>
      <c r="M42" s="157">
        <v>53</v>
      </c>
      <c r="N42" s="157">
        <v>0</v>
      </c>
      <c r="O42" s="157">
        <v>0</v>
      </c>
      <c r="P42" s="157">
        <v>34</v>
      </c>
      <c r="Q42" s="157">
        <v>206</v>
      </c>
      <c r="R42" s="157">
        <v>4</v>
      </c>
      <c r="S42" s="157">
        <v>132</v>
      </c>
      <c r="T42" s="157">
        <v>1</v>
      </c>
      <c r="U42" s="161">
        <v>9</v>
      </c>
      <c r="V42" s="186"/>
    </row>
    <row r="43" spans="1:39" ht="30" hidden="1" customHeight="1">
      <c r="A43" s="81" t="s">
        <v>28</v>
      </c>
      <c r="B43" s="157">
        <f>SUM(G43,I43,L43,N43)</f>
        <v>1296</v>
      </c>
      <c r="C43" s="158">
        <v>213</v>
      </c>
      <c r="D43" s="158">
        <f>SUM(E43:F43)</f>
        <v>4299</v>
      </c>
      <c r="E43" s="158">
        <v>3800</v>
      </c>
      <c r="F43" s="158">
        <v>499</v>
      </c>
      <c r="G43" s="157">
        <v>1050</v>
      </c>
      <c r="H43" s="159">
        <v>1368</v>
      </c>
      <c r="I43" s="159">
        <v>244</v>
      </c>
      <c r="J43" s="160">
        <v>2897</v>
      </c>
      <c r="K43" s="81" t="s">
        <v>28</v>
      </c>
      <c r="L43" s="157">
        <v>2</v>
      </c>
      <c r="M43" s="157">
        <v>34</v>
      </c>
      <c r="N43" s="157">
        <v>0</v>
      </c>
      <c r="O43" s="157">
        <v>0</v>
      </c>
      <c r="P43" s="157">
        <v>1286</v>
      </c>
      <c r="Q43" s="157">
        <v>4179</v>
      </c>
      <c r="R43" s="157">
        <v>3</v>
      </c>
      <c r="S43" s="157">
        <v>31</v>
      </c>
      <c r="T43" s="157">
        <v>7</v>
      </c>
      <c r="U43" s="161">
        <v>89</v>
      </c>
      <c r="V43" s="186"/>
    </row>
    <row r="44" spans="1:39" ht="30" hidden="1" customHeight="1">
      <c r="A44" s="81" t="s">
        <v>29</v>
      </c>
      <c r="B44" s="157">
        <f t="shared" si="5"/>
        <v>1918</v>
      </c>
      <c r="C44" s="158">
        <v>788</v>
      </c>
      <c r="D44" s="158">
        <f t="shared" si="6"/>
        <v>3734</v>
      </c>
      <c r="E44" s="158">
        <v>2088</v>
      </c>
      <c r="F44" s="158">
        <v>1646</v>
      </c>
      <c r="G44" s="157">
        <v>1711</v>
      </c>
      <c r="H44" s="159">
        <v>2818</v>
      </c>
      <c r="I44" s="159">
        <v>144</v>
      </c>
      <c r="J44" s="160">
        <v>543</v>
      </c>
      <c r="K44" s="81" t="s">
        <v>29</v>
      </c>
      <c r="L44" s="157">
        <v>63</v>
      </c>
      <c r="M44" s="157">
        <v>373</v>
      </c>
      <c r="N44" s="157">
        <v>0</v>
      </c>
      <c r="O44" s="157">
        <v>0</v>
      </c>
      <c r="P44" s="157">
        <v>1850</v>
      </c>
      <c r="Q44" s="157">
        <v>3293</v>
      </c>
      <c r="R44" s="157">
        <v>62</v>
      </c>
      <c r="S44" s="157">
        <v>339</v>
      </c>
      <c r="T44" s="157">
        <v>6</v>
      </c>
      <c r="U44" s="161">
        <v>102</v>
      </c>
    </row>
    <row r="45" spans="1:39" ht="30" hidden="1" customHeight="1">
      <c r="A45" s="81" t="s">
        <v>30</v>
      </c>
      <c r="B45" s="157">
        <f t="shared" si="5"/>
        <v>542</v>
      </c>
      <c r="C45" s="158">
        <v>44</v>
      </c>
      <c r="D45" s="158">
        <f t="shared" si="6"/>
        <v>1096</v>
      </c>
      <c r="E45" s="158">
        <v>957</v>
      </c>
      <c r="F45" s="158">
        <v>139</v>
      </c>
      <c r="G45" s="157">
        <v>516</v>
      </c>
      <c r="H45" s="159">
        <v>569</v>
      </c>
      <c r="I45" s="159">
        <v>24</v>
      </c>
      <c r="J45" s="160">
        <v>397</v>
      </c>
      <c r="K45" s="81" t="s">
        <v>30</v>
      </c>
      <c r="L45" s="157">
        <v>2</v>
      </c>
      <c r="M45" s="157">
        <v>130</v>
      </c>
      <c r="N45" s="157">
        <v>0</v>
      </c>
      <c r="O45" s="157">
        <v>0</v>
      </c>
      <c r="P45" s="157">
        <v>531</v>
      </c>
      <c r="Q45" s="157">
        <v>824</v>
      </c>
      <c r="R45" s="157">
        <v>8</v>
      </c>
      <c r="S45" s="157">
        <v>237</v>
      </c>
      <c r="T45" s="157">
        <v>3</v>
      </c>
      <c r="U45" s="161">
        <v>35</v>
      </c>
    </row>
    <row r="46" spans="1:39" ht="30" hidden="1" customHeight="1">
      <c r="A46" s="81" t="s">
        <v>31</v>
      </c>
      <c r="B46" s="157">
        <f t="shared" si="5"/>
        <v>2083</v>
      </c>
      <c r="C46" s="158">
        <v>1289</v>
      </c>
      <c r="D46" s="158">
        <f t="shared" si="6"/>
        <v>4932</v>
      </c>
      <c r="E46" s="158">
        <v>2109</v>
      </c>
      <c r="F46" s="158">
        <v>2823</v>
      </c>
      <c r="G46" s="157">
        <v>2009</v>
      </c>
      <c r="H46" s="157">
        <v>3746</v>
      </c>
      <c r="I46" s="157">
        <v>64</v>
      </c>
      <c r="J46" s="161">
        <v>1125</v>
      </c>
      <c r="K46" s="81" t="s">
        <v>31</v>
      </c>
      <c r="L46" s="157">
        <v>9</v>
      </c>
      <c r="M46" s="157">
        <v>60</v>
      </c>
      <c r="N46" s="157">
        <v>1</v>
      </c>
      <c r="O46" s="157">
        <v>1</v>
      </c>
      <c r="P46" s="157">
        <v>2042</v>
      </c>
      <c r="Q46" s="157">
        <v>3849</v>
      </c>
      <c r="R46" s="157">
        <v>36</v>
      </c>
      <c r="S46" s="157">
        <v>370</v>
      </c>
      <c r="T46" s="157">
        <v>5</v>
      </c>
      <c r="U46" s="161">
        <v>713</v>
      </c>
    </row>
    <row r="47" spans="1:39" ht="30" hidden="1" customHeight="1">
      <c r="A47" s="81" t="s">
        <v>32</v>
      </c>
      <c r="B47" s="157">
        <f t="shared" si="5"/>
        <v>40</v>
      </c>
      <c r="C47" s="158">
        <v>13</v>
      </c>
      <c r="D47" s="158">
        <f t="shared" si="6"/>
        <v>168</v>
      </c>
      <c r="E47" s="158">
        <v>126</v>
      </c>
      <c r="F47" s="158">
        <v>42</v>
      </c>
      <c r="G47" s="157">
        <v>18</v>
      </c>
      <c r="H47" s="157">
        <v>21</v>
      </c>
      <c r="I47" s="157">
        <v>10</v>
      </c>
      <c r="J47" s="161">
        <v>37</v>
      </c>
      <c r="K47" s="81" t="s">
        <v>32</v>
      </c>
      <c r="L47" s="157">
        <v>12</v>
      </c>
      <c r="M47" s="157">
        <v>110</v>
      </c>
      <c r="N47" s="157">
        <v>0</v>
      </c>
      <c r="O47" s="157">
        <v>0</v>
      </c>
      <c r="P47" s="157">
        <v>38</v>
      </c>
      <c r="Q47" s="157">
        <v>147</v>
      </c>
      <c r="R47" s="157">
        <v>2</v>
      </c>
      <c r="S47" s="157">
        <v>21</v>
      </c>
      <c r="T47" s="157">
        <v>0</v>
      </c>
      <c r="U47" s="161">
        <v>0</v>
      </c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</row>
    <row r="48" spans="1:39" ht="30" hidden="1" customHeight="1">
      <c r="A48" s="81" t="s">
        <v>33</v>
      </c>
      <c r="B48" s="157">
        <f t="shared" si="5"/>
        <v>64</v>
      </c>
      <c r="C48" s="158">
        <v>17</v>
      </c>
      <c r="D48" s="158">
        <f t="shared" si="6"/>
        <v>678</v>
      </c>
      <c r="E48" s="158">
        <v>296</v>
      </c>
      <c r="F48" s="158">
        <v>382</v>
      </c>
      <c r="G48" s="157">
        <v>14</v>
      </c>
      <c r="H48" s="157">
        <v>27</v>
      </c>
      <c r="I48" s="157">
        <v>21</v>
      </c>
      <c r="J48" s="161">
        <v>294</v>
      </c>
      <c r="K48" s="81" t="s">
        <v>33</v>
      </c>
      <c r="L48" s="157">
        <v>29</v>
      </c>
      <c r="M48" s="157">
        <v>357</v>
      </c>
      <c r="N48" s="157">
        <v>0</v>
      </c>
      <c r="O48" s="157">
        <v>0</v>
      </c>
      <c r="P48" s="157">
        <v>18</v>
      </c>
      <c r="Q48" s="157">
        <v>40</v>
      </c>
      <c r="R48" s="157">
        <v>10</v>
      </c>
      <c r="S48" s="157">
        <v>202</v>
      </c>
      <c r="T48" s="157">
        <v>36</v>
      </c>
      <c r="U48" s="161">
        <v>436</v>
      </c>
    </row>
    <row r="49" spans="1:21" ht="30" hidden="1" customHeight="1">
      <c r="A49" s="81" t="s">
        <v>34</v>
      </c>
      <c r="B49" s="157">
        <f t="shared" si="5"/>
        <v>206</v>
      </c>
      <c r="C49" s="158">
        <v>55</v>
      </c>
      <c r="D49" s="158">
        <f t="shared" si="6"/>
        <v>369</v>
      </c>
      <c r="E49" s="158">
        <v>257</v>
      </c>
      <c r="F49" s="158">
        <v>112</v>
      </c>
      <c r="G49" s="157">
        <v>162</v>
      </c>
      <c r="H49" s="157">
        <v>219</v>
      </c>
      <c r="I49" s="157">
        <v>29</v>
      </c>
      <c r="J49" s="161">
        <v>48</v>
      </c>
      <c r="K49" s="81" t="s">
        <v>34</v>
      </c>
      <c r="L49" s="157">
        <v>8</v>
      </c>
      <c r="M49" s="157">
        <v>64</v>
      </c>
      <c r="N49" s="157">
        <v>7</v>
      </c>
      <c r="O49" s="157">
        <v>38</v>
      </c>
      <c r="P49" s="157">
        <v>197</v>
      </c>
      <c r="Q49" s="157">
        <v>355</v>
      </c>
      <c r="R49" s="157">
        <v>8</v>
      </c>
      <c r="S49" s="157">
        <v>13</v>
      </c>
      <c r="T49" s="157">
        <v>1</v>
      </c>
      <c r="U49" s="161">
        <v>1</v>
      </c>
    </row>
    <row r="50" spans="1:21" ht="30" hidden="1" customHeight="1">
      <c r="A50" s="81" t="s">
        <v>35</v>
      </c>
      <c r="B50" s="157">
        <f t="shared" si="5"/>
        <v>160</v>
      </c>
      <c r="C50" s="158">
        <v>33</v>
      </c>
      <c r="D50" s="158">
        <f t="shared" si="6"/>
        <v>759</v>
      </c>
      <c r="E50" s="158">
        <v>486</v>
      </c>
      <c r="F50" s="158">
        <v>273</v>
      </c>
      <c r="G50" s="157">
        <v>108</v>
      </c>
      <c r="H50" s="157">
        <v>278</v>
      </c>
      <c r="I50" s="157">
        <v>41</v>
      </c>
      <c r="J50" s="161">
        <v>346</v>
      </c>
      <c r="K50" s="81" t="s">
        <v>35</v>
      </c>
      <c r="L50" s="157">
        <v>11</v>
      </c>
      <c r="M50" s="157">
        <v>135</v>
      </c>
      <c r="N50" s="157">
        <v>0</v>
      </c>
      <c r="O50" s="157">
        <v>0</v>
      </c>
      <c r="P50" s="157">
        <v>143</v>
      </c>
      <c r="Q50" s="157">
        <v>585</v>
      </c>
      <c r="R50" s="157">
        <v>13</v>
      </c>
      <c r="S50" s="157">
        <v>110</v>
      </c>
      <c r="T50" s="157">
        <v>4</v>
      </c>
      <c r="U50" s="161">
        <v>64</v>
      </c>
    </row>
    <row r="51" spans="1:21" ht="30" hidden="1" customHeight="1">
      <c r="A51" s="81" t="s">
        <v>36</v>
      </c>
      <c r="B51" s="157">
        <f t="shared" si="5"/>
        <v>200</v>
      </c>
      <c r="C51" s="158">
        <v>54</v>
      </c>
      <c r="D51" s="158">
        <f t="shared" si="6"/>
        <v>1012</v>
      </c>
      <c r="E51" s="158">
        <v>444</v>
      </c>
      <c r="F51" s="158">
        <v>568</v>
      </c>
      <c r="G51" s="157">
        <v>159</v>
      </c>
      <c r="H51" s="157">
        <v>292</v>
      </c>
      <c r="I51" s="157">
        <v>37</v>
      </c>
      <c r="J51" s="161">
        <v>668</v>
      </c>
      <c r="K51" s="81" t="s">
        <v>36</v>
      </c>
      <c r="L51" s="157">
        <v>4</v>
      </c>
      <c r="M51" s="157">
        <v>52</v>
      </c>
      <c r="N51" s="157">
        <v>0</v>
      </c>
      <c r="O51" s="157">
        <v>0</v>
      </c>
      <c r="P51" s="157">
        <v>181</v>
      </c>
      <c r="Q51" s="157">
        <v>450</v>
      </c>
      <c r="R51" s="157">
        <v>4</v>
      </c>
      <c r="S51" s="157">
        <v>498</v>
      </c>
      <c r="T51" s="157">
        <v>15</v>
      </c>
      <c r="U51" s="161">
        <v>64</v>
      </c>
    </row>
    <row r="52" spans="1:21" ht="30" hidden="1" customHeight="1">
      <c r="A52" s="85" t="s">
        <v>107</v>
      </c>
      <c r="B52" s="157">
        <f t="shared" si="5"/>
        <v>43</v>
      </c>
      <c r="C52" s="158">
        <v>4</v>
      </c>
      <c r="D52" s="158">
        <f t="shared" si="6"/>
        <v>2036</v>
      </c>
      <c r="E52" s="158">
        <v>1479</v>
      </c>
      <c r="F52" s="158">
        <v>557</v>
      </c>
      <c r="G52" s="157">
        <v>0</v>
      </c>
      <c r="H52" s="157">
        <v>0</v>
      </c>
      <c r="I52" s="157">
        <v>0</v>
      </c>
      <c r="J52" s="161">
        <v>0</v>
      </c>
      <c r="K52" s="85" t="s">
        <v>108</v>
      </c>
      <c r="L52" s="157">
        <v>43</v>
      </c>
      <c r="M52" s="157">
        <v>2036</v>
      </c>
      <c r="N52" s="157">
        <v>0</v>
      </c>
      <c r="O52" s="157">
        <v>0</v>
      </c>
      <c r="P52" s="157">
        <v>43</v>
      </c>
      <c r="Q52" s="157">
        <v>2036</v>
      </c>
      <c r="R52" s="157">
        <v>0</v>
      </c>
      <c r="S52" s="157">
        <v>0</v>
      </c>
      <c r="T52" s="157">
        <v>0</v>
      </c>
      <c r="U52" s="161">
        <v>0</v>
      </c>
    </row>
    <row r="53" spans="1:21" ht="30" hidden="1" customHeight="1">
      <c r="A53" s="81" t="s">
        <v>38</v>
      </c>
      <c r="B53" s="157">
        <f t="shared" si="5"/>
        <v>252</v>
      </c>
      <c r="C53" s="158">
        <v>136</v>
      </c>
      <c r="D53" s="158">
        <f t="shared" si="6"/>
        <v>2131</v>
      </c>
      <c r="E53" s="158">
        <v>698</v>
      </c>
      <c r="F53" s="158">
        <v>1433</v>
      </c>
      <c r="G53" s="157">
        <v>165</v>
      </c>
      <c r="H53" s="157">
        <v>310</v>
      </c>
      <c r="I53" s="157">
        <v>7</v>
      </c>
      <c r="J53" s="161">
        <v>34</v>
      </c>
      <c r="K53" s="81" t="s">
        <v>38</v>
      </c>
      <c r="L53" s="157">
        <v>77</v>
      </c>
      <c r="M53" s="157">
        <v>1765</v>
      </c>
      <c r="N53" s="157">
        <v>3</v>
      </c>
      <c r="O53" s="157">
        <v>22</v>
      </c>
      <c r="P53" s="157">
        <v>244</v>
      </c>
      <c r="Q53" s="157">
        <v>2054</v>
      </c>
      <c r="R53" s="157">
        <v>8</v>
      </c>
      <c r="S53" s="157">
        <v>77</v>
      </c>
      <c r="T53" s="157">
        <v>0</v>
      </c>
      <c r="U53" s="161">
        <v>0</v>
      </c>
    </row>
    <row r="54" spans="1:21" ht="30" hidden="1" customHeight="1">
      <c r="A54" s="85" t="s">
        <v>109</v>
      </c>
      <c r="B54" s="157">
        <f t="shared" si="5"/>
        <v>213</v>
      </c>
      <c r="C54" s="158">
        <v>85</v>
      </c>
      <c r="D54" s="158">
        <f t="shared" si="6"/>
        <v>2267</v>
      </c>
      <c r="E54" s="158">
        <v>448</v>
      </c>
      <c r="F54" s="158">
        <v>1819</v>
      </c>
      <c r="G54" s="157">
        <v>69</v>
      </c>
      <c r="H54" s="157">
        <v>448</v>
      </c>
      <c r="I54" s="157">
        <v>0</v>
      </c>
      <c r="J54" s="161">
        <v>0</v>
      </c>
      <c r="K54" s="85" t="s">
        <v>109</v>
      </c>
      <c r="L54" s="157">
        <v>76</v>
      </c>
      <c r="M54" s="157">
        <v>1112</v>
      </c>
      <c r="N54" s="157">
        <v>68</v>
      </c>
      <c r="O54" s="157">
        <v>707</v>
      </c>
      <c r="P54" s="157">
        <v>190</v>
      </c>
      <c r="Q54" s="157">
        <v>1732</v>
      </c>
      <c r="R54" s="157">
        <v>20</v>
      </c>
      <c r="S54" s="157">
        <v>531</v>
      </c>
      <c r="T54" s="157">
        <v>3</v>
      </c>
      <c r="U54" s="161">
        <v>4</v>
      </c>
    </row>
    <row r="55" spans="1:21" ht="30" hidden="1" customHeight="1">
      <c r="A55" s="85" t="s">
        <v>43</v>
      </c>
      <c r="B55" s="157">
        <f t="shared" si="5"/>
        <v>194</v>
      </c>
      <c r="C55" s="158">
        <v>63</v>
      </c>
      <c r="D55" s="158">
        <f t="shared" si="6"/>
        <v>1633</v>
      </c>
      <c r="E55" s="158">
        <v>888</v>
      </c>
      <c r="F55" s="158">
        <v>745</v>
      </c>
      <c r="G55" s="157">
        <v>153</v>
      </c>
      <c r="H55" s="157">
        <v>230</v>
      </c>
      <c r="I55" s="157">
        <v>13</v>
      </c>
      <c r="J55" s="161">
        <v>1096</v>
      </c>
      <c r="K55" s="85" t="s">
        <v>43</v>
      </c>
      <c r="L55" s="157">
        <v>27</v>
      </c>
      <c r="M55" s="157">
        <v>306</v>
      </c>
      <c r="N55" s="157">
        <v>1</v>
      </c>
      <c r="O55" s="157">
        <v>1</v>
      </c>
      <c r="P55" s="157">
        <v>186</v>
      </c>
      <c r="Q55" s="157">
        <v>924</v>
      </c>
      <c r="R55" s="157">
        <v>7</v>
      </c>
      <c r="S55" s="157">
        <v>634</v>
      </c>
      <c r="T55" s="157">
        <v>1</v>
      </c>
      <c r="U55" s="161">
        <v>75</v>
      </c>
    </row>
    <row r="56" spans="1:21" ht="30" hidden="1" customHeight="1">
      <c r="A56" s="86" t="s">
        <v>44</v>
      </c>
      <c r="B56" s="157">
        <f t="shared" si="5"/>
        <v>743</v>
      </c>
      <c r="C56" s="158">
        <v>291</v>
      </c>
      <c r="D56" s="158">
        <f t="shared" si="6"/>
        <v>1206</v>
      </c>
      <c r="E56" s="162">
        <v>712</v>
      </c>
      <c r="F56" s="162">
        <v>494</v>
      </c>
      <c r="G56" s="163">
        <v>466</v>
      </c>
      <c r="H56" s="164">
        <v>606</v>
      </c>
      <c r="I56" s="164">
        <v>12</v>
      </c>
      <c r="J56" s="165">
        <v>86</v>
      </c>
      <c r="K56" s="86" t="s">
        <v>44</v>
      </c>
      <c r="L56" s="164">
        <v>188</v>
      </c>
      <c r="M56" s="164">
        <v>287</v>
      </c>
      <c r="N56" s="164">
        <v>77</v>
      </c>
      <c r="O56" s="164">
        <v>227</v>
      </c>
      <c r="P56" s="164">
        <v>709</v>
      </c>
      <c r="Q56" s="164">
        <v>1144</v>
      </c>
      <c r="R56" s="164">
        <v>33</v>
      </c>
      <c r="S56" s="164">
        <v>61</v>
      </c>
      <c r="T56" s="164">
        <v>1</v>
      </c>
      <c r="U56" s="165">
        <v>1</v>
      </c>
    </row>
    <row r="57" spans="1:21" s="24" customFormat="1" ht="24.95" customHeight="1">
      <c r="A57" s="79">
        <v>2021</v>
      </c>
      <c r="B57" s="16">
        <f>SUM(B58:B76)</f>
        <v>9423</v>
      </c>
      <c r="C57" s="16">
        <f>SUM(C58:C76)</f>
        <v>3474</v>
      </c>
      <c r="D57" s="16">
        <f>SUM(D58:D76)</f>
        <v>29856</v>
      </c>
      <c r="E57" s="16">
        <f>SUM(E58:E76)</f>
        <v>17124</v>
      </c>
      <c r="F57" s="16">
        <f t="shared" ref="F57:I57" si="7">SUM(F58:F76)</f>
        <v>12732</v>
      </c>
      <c r="G57" s="16">
        <f t="shared" si="7"/>
        <v>7770</v>
      </c>
      <c r="H57" s="42">
        <f t="shared" si="7"/>
        <v>12252</v>
      </c>
      <c r="I57" s="42">
        <f t="shared" si="7"/>
        <v>811</v>
      </c>
      <c r="J57" s="114">
        <v>9109</v>
      </c>
      <c r="K57" s="79">
        <v>2021</v>
      </c>
      <c r="L57" s="16">
        <f t="shared" ref="L57:P57" si="8">SUM(L58:L76)</f>
        <v>642</v>
      </c>
      <c r="M57" s="16">
        <v>7564</v>
      </c>
      <c r="N57" s="16">
        <f t="shared" si="8"/>
        <v>200</v>
      </c>
      <c r="O57" s="16">
        <v>931</v>
      </c>
      <c r="P57" s="16">
        <f t="shared" si="8"/>
        <v>9058</v>
      </c>
      <c r="Q57" s="16">
        <v>23646</v>
      </c>
      <c r="R57" s="16">
        <f t="shared" ref="R57" si="9">SUM(R58:R76)</f>
        <v>292</v>
      </c>
      <c r="S57" s="16">
        <v>3668</v>
      </c>
      <c r="T57" s="16">
        <f t="shared" ref="T57" si="10">SUM(T58:T76)</f>
        <v>73</v>
      </c>
      <c r="U57" s="80">
        <v>2542</v>
      </c>
    </row>
    <row r="58" spans="1:21" s="24" customFormat="1" ht="30" hidden="1" customHeight="1">
      <c r="A58" s="81" t="s">
        <v>24</v>
      </c>
      <c r="B58" s="157">
        <f>SUM(G58,I58,L58,N58)</f>
        <v>57</v>
      </c>
      <c r="C58" s="158">
        <v>7</v>
      </c>
      <c r="D58" s="158">
        <f>SUM(E58:F58)</f>
        <v>356</v>
      </c>
      <c r="E58" s="158">
        <v>275</v>
      </c>
      <c r="F58" s="158">
        <v>81</v>
      </c>
      <c r="G58" s="157">
        <v>0</v>
      </c>
      <c r="H58" s="159">
        <v>0</v>
      </c>
      <c r="I58" s="159">
        <v>28</v>
      </c>
      <c r="J58" s="160">
        <v>123</v>
      </c>
      <c r="K58" s="81" t="s">
        <v>24</v>
      </c>
      <c r="L58" s="157">
        <v>28</v>
      </c>
      <c r="M58" s="157">
        <v>232</v>
      </c>
      <c r="N58" s="157">
        <v>1</v>
      </c>
      <c r="O58" s="157" t="s">
        <v>145</v>
      </c>
      <c r="P58" s="157">
        <v>51</v>
      </c>
      <c r="Q58" s="157">
        <v>190</v>
      </c>
      <c r="R58" s="157">
        <v>3</v>
      </c>
      <c r="S58" s="157">
        <v>89</v>
      </c>
      <c r="T58" s="157">
        <v>3</v>
      </c>
      <c r="U58" s="161">
        <v>77</v>
      </c>
    </row>
    <row r="59" spans="1:21" s="170" customFormat="1" ht="30" hidden="1" customHeight="1">
      <c r="A59" s="81" t="s">
        <v>25</v>
      </c>
      <c r="B59" s="157">
        <f t="shared" ref="B59:B60" si="11">SUM(G59,I59,L59,N59)</f>
        <v>5</v>
      </c>
      <c r="C59" s="158">
        <v>1</v>
      </c>
      <c r="D59" s="158">
        <f>SUM(E59:F59)</f>
        <v>38</v>
      </c>
      <c r="E59" s="158">
        <v>34</v>
      </c>
      <c r="F59" s="158">
        <v>4</v>
      </c>
      <c r="G59" s="157">
        <v>0</v>
      </c>
      <c r="H59" s="159">
        <v>0</v>
      </c>
      <c r="I59" s="159">
        <v>5</v>
      </c>
      <c r="J59" s="160">
        <v>38</v>
      </c>
      <c r="K59" s="81" t="s">
        <v>25</v>
      </c>
      <c r="L59" s="157">
        <v>0</v>
      </c>
      <c r="M59" s="157">
        <v>0</v>
      </c>
      <c r="N59" s="157">
        <v>0</v>
      </c>
      <c r="O59" s="157">
        <v>0</v>
      </c>
      <c r="P59" s="157">
        <v>3</v>
      </c>
      <c r="Q59" s="157">
        <v>0</v>
      </c>
      <c r="R59" s="157">
        <v>1</v>
      </c>
      <c r="S59" s="157" t="s">
        <v>145</v>
      </c>
      <c r="T59" s="157">
        <v>1</v>
      </c>
      <c r="U59" s="161" t="s">
        <v>145</v>
      </c>
    </row>
    <row r="60" spans="1:21" ht="30" hidden="1" customHeight="1">
      <c r="A60" s="81" t="s">
        <v>26</v>
      </c>
      <c r="B60" s="157">
        <f t="shared" si="11"/>
        <v>517</v>
      </c>
      <c r="C60" s="158">
        <v>139</v>
      </c>
      <c r="D60" s="158">
        <f t="shared" ref="D60:D61" si="12">SUM(E60:F60)</f>
        <v>2762</v>
      </c>
      <c r="E60" s="158">
        <v>1771</v>
      </c>
      <c r="F60" s="158">
        <v>991</v>
      </c>
      <c r="G60" s="157">
        <v>367</v>
      </c>
      <c r="H60" s="159">
        <v>681</v>
      </c>
      <c r="I60" s="159">
        <v>113</v>
      </c>
      <c r="J60" s="160">
        <v>1832</v>
      </c>
      <c r="K60" s="81" t="s">
        <v>26</v>
      </c>
      <c r="L60" s="157">
        <v>37</v>
      </c>
      <c r="M60" s="157">
        <v>249</v>
      </c>
      <c r="N60" s="157">
        <v>0</v>
      </c>
      <c r="O60" s="157">
        <v>0</v>
      </c>
      <c r="P60" s="157">
        <v>474</v>
      </c>
      <c r="Q60" s="157">
        <v>1708</v>
      </c>
      <c r="R60" s="157">
        <v>28</v>
      </c>
      <c r="S60" s="157">
        <v>763</v>
      </c>
      <c r="T60" s="157">
        <v>15</v>
      </c>
      <c r="U60" s="161">
        <v>291</v>
      </c>
    </row>
    <row r="61" spans="1:21" ht="30" hidden="1" customHeight="1">
      <c r="A61" s="81" t="s">
        <v>27</v>
      </c>
      <c r="B61" s="157">
        <f>SUM(G61,I61,L61,N61)</f>
        <v>647</v>
      </c>
      <c r="C61" s="158">
        <v>208</v>
      </c>
      <c r="D61" s="158">
        <f t="shared" si="12"/>
        <v>713</v>
      </c>
      <c r="E61" s="158">
        <v>493</v>
      </c>
      <c r="F61" s="158">
        <v>220</v>
      </c>
      <c r="G61" s="157">
        <v>631</v>
      </c>
      <c r="H61" s="159">
        <v>631</v>
      </c>
      <c r="I61" s="159">
        <v>12</v>
      </c>
      <c r="J61" s="160">
        <v>23</v>
      </c>
      <c r="K61" s="81" t="s">
        <v>27</v>
      </c>
      <c r="L61" s="157">
        <v>4</v>
      </c>
      <c r="M61" s="157">
        <v>59</v>
      </c>
      <c r="N61" s="157">
        <v>0</v>
      </c>
      <c r="O61" s="157">
        <v>0</v>
      </c>
      <c r="P61" s="157">
        <v>643</v>
      </c>
      <c r="Q61" s="157">
        <v>650</v>
      </c>
      <c r="R61" s="157">
        <v>4</v>
      </c>
      <c r="S61" s="157">
        <v>63</v>
      </c>
      <c r="T61" s="157">
        <v>0</v>
      </c>
      <c r="U61" s="161">
        <v>0</v>
      </c>
    </row>
    <row r="62" spans="1:21" ht="30" hidden="1" customHeight="1">
      <c r="A62" s="85" t="s">
        <v>42</v>
      </c>
      <c r="B62" s="157">
        <f t="shared" ref="B62" si="13">SUM(G62,I62,L62,N62)</f>
        <v>42</v>
      </c>
      <c r="C62" s="158">
        <v>8</v>
      </c>
      <c r="D62" s="158">
        <f>SUM(E62:F62)</f>
        <v>367</v>
      </c>
      <c r="E62" s="158">
        <v>324</v>
      </c>
      <c r="F62" s="158">
        <v>43</v>
      </c>
      <c r="G62" s="157">
        <v>21</v>
      </c>
      <c r="H62" s="159">
        <v>107</v>
      </c>
      <c r="I62" s="159">
        <v>17</v>
      </c>
      <c r="J62" s="160">
        <v>205</v>
      </c>
      <c r="K62" s="85" t="s">
        <v>42</v>
      </c>
      <c r="L62" s="157">
        <v>4</v>
      </c>
      <c r="M62" s="157">
        <v>55</v>
      </c>
      <c r="N62" s="157">
        <v>0</v>
      </c>
      <c r="O62" s="157">
        <v>0</v>
      </c>
      <c r="P62" s="157">
        <v>37</v>
      </c>
      <c r="Q62" s="157">
        <v>214</v>
      </c>
      <c r="R62" s="157">
        <v>4</v>
      </c>
      <c r="S62" s="157">
        <v>144</v>
      </c>
      <c r="T62" s="157">
        <v>1</v>
      </c>
      <c r="U62" s="161" t="s">
        <v>145</v>
      </c>
    </row>
    <row r="63" spans="1:21" ht="30" hidden="1" customHeight="1">
      <c r="A63" s="81" t="s">
        <v>28</v>
      </c>
      <c r="B63" s="157">
        <f>SUM(G63,I63,L63,N63)</f>
        <v>1439</v>
      </c>
      <c r="C63" s="158">
        <v>252</v>
      </c>
      <c r="D63" s="158">
        <f>SUM(E63:F63)</f>
        <v>3970</v>
      </c>
      <c r="E63" s="158">
        <v>3429</v>
      </c>
      <c r="F63" s="158">
        <v>541</v>
      </c>
      <c r="G63" s="157">
        <v>1185</v>
      </c>
      <c r="H63" s="159">
        <v>1420</v>
      </c>
      <c r="I63" s="159">
        <v>252</v>
      </c>
      <c r="J63" s="160">
        <v>2524</v>
      </c>
      <c r="K63" s="81" t="s">
        <v>28</v>
      </c>
      <c r="L63" s="157">
        <v>2</v>
      </c>
      <c r="M63" s="157" t="s">
        <v>145</v>
      </c>
      <c r="N63" s="157">
        <v>0</v>
      </c>
      <c r="O63" s="157">
        <v>0</v>
      </c>
      <c r="P63" s="157">
        <v>1421</v>
      </c>
      <c r="Q63" s="157">
        <v>3807</v>
      </c>
      <c r="R63" s="157">
        <v>7</v>
      </c>
      <c r="S63" s="157">
        <v>51</v>
      </c>
      <c r="T63" s="157">
        <v>11</v>
      </c>
      <c r="U63" s="161">
        <v>112</v>
      </c>
    </row>
    <row r="64" spans="1:21" ht="30" hidden="1" customHeight="1">
      <c r="A64" s="81" t="s">
        <v>29</v>
      </c>
      <c r="B64" s="157">
        <f t="shared" ref="B64:B76" si="14">SUM(G64,I64,L64,N64)</f>
        <v>1893</v>
      </c>
      <c r="C64" s="158">
        <v>791</v>
      </c>
      <c r="D64" s="158">
        <f t="shared" ref="D64:D76" si="15">SUM(E64:F64)</f>
        <v>3734</v>
      </c>
      <c r="E64" s="158">
        <v>2024</v>
      </c>
      <c r="F64" s="158">
        <v>1710</v>
      </c>
      <c r="G64" s="157">
        <v>1701</v>
      </c>
      <c r="H64" s="159">
        <v>2809</v>
      </c>
      <c r="I64" s="159">
        <v>130</v>
      </c>
      <c r="J64" s="160">
        <v>559</v>
      </c>
      <c r="K64" s="81" t="s">
        <v>29</v>
      </c>
      <c r="L64" s="157">
        <v>61</v>
      </c>
      <c r="M64" s="157">
        <v>365</v>
      </c>
      <c r="N64" s="157">
        <v>1</v>
      </c>
      <c r="O64" s="157" t="s">
        <v>145</v>
      </c>
      <c r="P64" s="157">
        <v>1829</v>
      </c>
      <c r="Q64" s="157">
        <v>3235</v>
      </c>
      <c r="R64" s="157">
        <v>56</v>
      </c>
      <c r="S64" s="157">
        <v>404</v>
      </c>
      <c r="T64" s="157">
        <v>8</v>
      </c>
      <c r="U64" s="161">
        <v>95</v>
      </c>
    </row>
    <row r="65" spans="1:23" ht="30" hidden="1" customHeight="1">
      <c r="A65" s="81" t="s">
        <v>30</v>
      </c>
      <c r="B65" s="157">
        <f t="shared" si="14"/>
        <v>563</v>
      </c>
      <c r="C65" s="158">
        <v>50</v>
      </c>
      <c r="D65" s="158">
        <f t="shared" si="15"/>
        <v>1192</v>
      </c>
      <c r="E65" s="158">
        <v>1013</v>
      </c>
      <c r="F65" s="158">
        <v>179</v>
      </c>
      <c r="G65" s="157">
        <v>536</v>
      </c>
      <c r="H65" s="159">
        <v>606</v>
      </c>
      <c r="I65" s="159">
        <v>25</v>
      </c>
      <c r="J65" s="160">
        <v>429</v>
      </c>
      <c r="K65" s="81" t="s">
        <v>30</v>
      </c>
      <c r="L65" s="157">
        <v>2</v>
      </c>
      <c r="M65" s="157" t="s">
        <v>145</v>
      </c>
      <c r="N65" s="157">
        <v>0</v>
      </c>
      <c r="O65" s="157">
        <v>0</v>
      </c>
      <c r="P65" s="157">
        <v>550</v>
      </c>
      <c r="Q65" s="157">
        <v>867</v>
      </c>
      <c r="R65" s="157">
        <v>9</v>
      </c>
      <c r="S65" s="157">
        <v>267</v>
      </c>
      <c r="T65" s="157">
        <v>4</v>
      </c>
      <c r="U65" s="161">
        <v>58</v>
      </c>
    </row>
    <row r="66" spans="1:23" ht="30" hidden="1" customHeight="1">
      <c r="A66" s="81" t="s">
        <v>31</v>
      </c>
      <c r="B66" s="157">
        <f t="shared" si="14"/>
        <v>2073</v>
      </c>
      <c r="C66" s="158">
        <v>1266</v>
      </c>
      <c r="D66" s="158">
        <f t="shared" si="15"/>
        <v>5117</v>
      </c>
      <c r="E66" s="158">
        <v>2189</v>
      </c>
      <c r="F66" s="158">
        <v>2928</v>
      </c>
      <c r="G66" s="157">
        <v>2005</v>
      </c>
      <c r="H66" s="157">
        <v>3594</v>
      </c>
      <c r="I66" s="157">
        <v>58</v>
      </c>
      <c r="J66" s="161">
        <v>1468</v>
      </c>
      <c r="K66" s="81" t="s">
        <v>31</v>
      </c>
      <c r="L66" s="157">
        <v>9</v>
      </c>
      <c r="M66" s="157">
        <v>54</v>
      </c>
      <c r="N66" s="157">
        <v>1</v>
      </c>
      <c r="O66" s="157" t="s">
        <v>145</v>
      </c>
      <c r="P66" s="157">
        <v>2038</v>
      </c>
      <c r="Q66" s="157">
        <v>3690</v>
      </c>
      <c r="R66" s="157">
        <v>31</v>
      </c>
      <c r="S66" s="157">
        <v>275</v>
      </c>
      <c r="T66" s="157">
        <v>4</v>
      </c>
      <c r="U66" s="161">
        <v>1152</v>
      </c>
    </row>
    <row r="67" spans="1:23" ht="30" hidden="1" customHeight="1">
      <c r="A67" s="81" t="s">
        <v>32</v>
      </c>
      <c r="B67" s="157">
        <f t="shared" si="14"/>
        <v>44</v>
      </c>
      <c r="C67" s="158">
        <v>13</v>
      </c>
      <c r="D67" s="158">
        <f t="shared" si="15"/>
        <v>194</v>
      </c>
      <c r="E67" s="158">
        <v>137</v>
      </c>
      <c r="F67" s="158">
        <v>57</v>
      </c>
      <c r="G67" s="157">
        <v>21</v>
      </c>
      <c r="H67" s="157">
        <v>25</v>
      </c>
      <c r="I67" s="157">
        <v>11</v>
      </c>
      <c r="J67" s="161">
        <v>43</v>
      </c>
      <c r="K67" s="81" t="s">
        <v>32</v>
      </c>
      <c r="L67" s="157">
        <v>12</v>
      </c>
      <c r="M67" s="157">
        <v>126</v>
      </c>
      <c r="N67" s="157">
        <v>0</v>
      </c>
      <c r="O67" s="157">
        <v>0</v>
      </c>
      <c r="P67" s="157">
        <v>42</v>
      </c>
      <c r="Q67" s="157">
        <v>170</v>
      </c>
      <c r="R67" s="157">
        <v>2</v>
      </c>
      <c r="S67" s="157" t="s">
        <v>145</v>
      </c>
      <c r="T67" s="157">
        <v>0</v>
      </c>
      <c r="U67" s="161">
        <v>0</v>
      </c>
    </row>
    <row r="68" spans="1:23" ht="30" hidden="1" customHeight="1">
      <c r="A68" s="81" t="s">
        <v>33</v>
      </c>
      <c r="B68" s="157">
        <f t="shared" si="14"/>
        <v>65</v>
      </c>
      <c r="C68" s="158">
        <v>14</v>
      </c>
      <c r="D68" s="158">
        <f t="shared" si="15"/>
        <v>683</v>
      </c>
      <c r="E68" s="158">
        <v>285</v>
      </c>
      <c r="F68" s="158">
        <v>398</v>
      </c>
      <c r="G68" s="157">
        <v>13</v>
      </c>
      <c r="H68" s="157">
        <v>22</v>
      </c>
      <c r="I68" s="157">
        <v>22</v>
      </c>
      <c r="J68" s="161">
        <v>294</v>
      </c>
      <c r="K68" s="81" t="s">
        <v>33</v>
      </c>
      <c r="L68" s="157">
        <v>30</v>
      </c>
      <c r="M68" s="157">
        <v>367</v>
      </c>
      <c r="N68" s="157">
        <v>0</v>
      </c>
      <c r="O68" s="157">
        <v>0</v>
      </c>
      <c r="P68" s="157">
        <v>17</v>
      </c>
      <c r="Q68" s="157">
        <v>34</v>
      </c>
      <c r="R68" s="157">
        <v>38</v>
      </c>
      <c r="S68" s="157">
        <v>437</v>
      </c>
      <c r="T68" s="157">
        <v>10</v>
      </c>
      <c r="U68" s="161">
        <v>212</v>
      </c>
    </row>
    <row r="69" spans="1:23" ht="30" hidden="1" customHeight="1">
      <c r="A69" s="81" t="s">
        <v>34</v>
      </c>
      <c r="B69" s="157">
        <f t="shared" si="14"/>
        <v>217</v>
      </c>
      <c r="C69" s="158">
        <v>48</v>
      </c>
      <c r="D69" s="158">
        <f t="shared" si="15"/>
        <v>391</v>
      </c>
      <c r="E69" s="158">
        <v>269</v>
      </c>
      <c r="F69" s="158">
        <v>122</v>
      </c>
      <c r="G69" s="157">
        <v>164</v>
      </c>
      <c r="H69" s="157">
        <v>219</v>
      </c>
      <c r="I69" s="157">
        <v>31</v>
      </c>
      <c r="J69" s="161">
        <v>52</v>
      </c>
      <c r="K69" s="81" t="s">
        <v>34</v>
      </c>
      <c r="L69" s="157">
        <v>13</v>
      </c>
      <c r="M69" s="157">
        <v>75</v>
      </c>
      <c r="N69" s="157">
        <v>9</v>
      </c>
      <c r="O69" s="157">
        <v>45</v>
      </c>
      <c r="P69" s="157">
        <v>209</v>
      </c>
      <c r="Q69" s="157">
        <v>375</v>
      </c>
      <c r="R69" s="157">
        <v>8</v>
      </c>
      <c r="S69" s="157">
        <v>16</v>
      </c>
      <c r="T69" s="157">
        <v>0</v>
      </c>
      <c r="U69" s="161">
        <v>0</v>
      </c>
    </row>
    <row r="70" spans="1:23" ht="30" hidden="1" customHeight="1">
      <c r="A70" s="81" t="s">
        <v>146</v>
      </c>
      <c r="B70" s="157">
        <f t="shared" si="14"/>
        <v>171</v>
      </c>
      <c r="C70" s="158">
        <v>35</v>
      </c>
      <c r="D70" s="158">
        <f t="shared" si="15"/>
        <v>776</v>
      </c>
      <c r="E70" s="158">
        <v>517</v>
      </c>
      <c r="F70" s="158">
        <v>259</v>
      </c>
      <c r="G70" s="157">
        <v>113</v>
      </c>
      <c r="H70" s="157">
        <v>264</v>
      </c>
      <c r="I70" s="157">
        <v>44</v>
      </c>
      <c r="J70" s="161">
        <v>361</v>
      </c>
      <c r="K70" s="81" t="s">
        <v>146</v>
      </c>
      <c r="L70" s="157">
        <v>14</v>
      </c>
      <c r="M70" s="157">
        <v>151</v>
      </c>
      <c r="N70" s="157">
        <v>0</v>
      </c>
      <c r="O70" s="157">
        <v>0</v>
      </c>
      <c r="P70" s="157">
        <v>154</v>
      </c>
      <c r="Q70" s="157">
        <v>628</v>
      </c>
      <c r="R70" s="157">
        <v>14</v>
      </c>
      <c r="S70" s="157">
        <v>119</v>
      </c>
      <c r="T70" s="157">
        <v>3</v>
      </c>
      <c r="U70" s="161">
        <v>29</v>
      </c>
    </row>
    <row r="71" spans="1:23" ht="30" hidden="1" customHeight="1">
      <c r="A71" s="81" t="s">
        <v>147</v>
      </c>
      <c r="B71" s="157">
        <f t="shared" si="14"/>
        <v>182</v>
      </c>
      <c r="C71" s="158">
        <v>43</v>
      </c>
      <c r="D71" s="158">
        <f t="shared" si="15"/>
        <v>875</v>
      </c>
      <c r="E71" s="158">
        <v>443</v>
      </c>
      <c r="F71" s="158">
        <v>432</v>
      </c>
      <c r="G71" s="157">
        <v>147</v>
      </c>
      <c r="H71" s="157">
        <v>251</v>
      </c>
      <c r="I71" s="157">
        <v>32</v>
      </c>
      <c r="J71" s="161">
        <v>592</v>
      </c>
      <c r="K71" s="81" t="s">
        <v>147</v>
      </c>
      <c r="L71" s="157">
        <v>3</v>
      </c>
      <c r="M71" s="157">
        <v>32</v>
      </c>
      <c r="N71" s="157">
        <v>0</v>
      </c>
      <c r="O71" s="157">
        <v>0</v>
      </c>
      <c r="P71" s="157">
        <v>164</v>
      </c>
      <c r="Q71" s="157">
        <v>380</v>
      </c>
      <c r="R71" s="157">
        <v>13</v>
      </c>
      <c r="S71" s="157">
        <v>76</v>
      </c>
      <c r="T71" s="157">
        <v>5</v>
      </c>
      <c r="U71" s="161">
        <v>419</v>
      </c>
    </row>
    <row r="72" spans="1:23" ht="30" hidden="1" customHeight="1">
      <c r="A72" s="85" t="s">
        <v>107</v>
      </c>
      <c r="B72" s="157">
        <f t="shared" si="14"/>
        <v>44</v>
      </c>
      <c r="C72" s="158">
        <v>4</v>
      </c>
      <c r="D72" s="158">
        <f t="shared" si="15"/>
        <v>2250</v>
      </c>
      <c r="E72" s="158">
        <v>1554</v>
      </c>
      <c r="F72" s="158">
        <v>696</v>
      </c>
      <c r="G72" s="157">
        <v>0</v>
      </c>
      <c r="H72" s="157">
        <v>0</v>
      </c>
      <c r="I72" s="157">
        <v>0</v>
      </c>
      <c r="J72" s="161">
        <v>0</v>
      </c>
      <c r="K72" s="85" t="s">
        <v>108</v>
      </c>
      <c r="L72" s="157">
        <v>44</v>
      </c>
      <c r="M72" s="157">
        <v>2250</v>
      </c>
      <c r="N72" s="157">
        <v>0</v>
      </c>
      <c r="O72" s="157">
        <v>0</v>
      </c>
      <c r="P72" s="157">
        <v>44</v>
      </c>
      <c r="Q72" s="157">
        <v>2250</v>
      </c>
      <c r="R72" s="157">
        <v>0</v>
      </c>
      <c r="S72" s="157">
        <v>0</v>
      </c>
      <c r="T72" s="157">
        <v>0</v>
      </c>
      <c r="U72" s="161">
        <v>0</v>
      </c>
    </row>
    <row r="73" spans="1:23" ht="30" hidden="1" customHeight="1">
      <c r="A73" s="81" t="s">
        <v>38</v>
      </c>
      <c r="B73" s="157">
        <f t="shared" si="14"/>
        <v>257</v>
      </c>
      <c r="C73" s="158">
        <v>139</v>
      </c>
      <c r="D73" s="158">
        <f t="shared" si="15"/>
        <v>1956</v>
      </c>
      <c r="E73" s="158">
        <v>636</v>
      </c>
      <c r="F73" s="158">
        <v>1320</v>
      </c>
      <c r="G73" s="157">
        <v>170</v>
      </c>
      <c r="H73" s="157">
        <v>301</v>
      </c>
      <c r="I73" s="157">
        <v>7</v>
      </c>
      <c r="J73" s="161">
        <v>50</v>
      </c>
      <c r="K73" s="81" t="s">
        <v>38</v>
      </c>
      <c r="L73" s="157">
        <v>75</v>
      </c>
      <c r="M73" s="157">
        <v>1582</v>
      </c>
      <c r="N73" s="157">
        <v>5</v>
      </c>
      <c r="O73" s="157">
        <v>23</v>
      </c>
      <c r="P73" s="157">
        <v>249</v>
      </c>
      <c r="Q73" s="157">
        <v>1866</v>
      </c>
      <c r="R73" s="157">
        <v>8</v>
      </c>
      <c r="S73" s="157">
        <v>90</v>
      </c>
      <c r="T73" s="157">
        <v>0</v>
      </c>
      <c r="U73" s="161">
        <v>0</v>
      </c>
    </row>
    <row r="74" spans="1:23" ht="30" hidden="1" customHeight="1">
      <c r="A74" s="85" t="s">
        <v>109</v>
      </c>
      <c r="B74" s="157">
        <f t="shared" si="14"/>
        <v>214</v>
      </c>
      <c r="C74" s="158">
        <v>84</v>
      </c>
      <c r="D74" s="158">
        <f t="shared" si="15"/>
        <v>2317</v>
      </c>
      <c r="E74" s="158">
        <v>437</v>
      </c>
      <c r="F74" s="158">
        <v>1880</v>
      </c>
      <c r="G74" s="157">
        <v>69</v>
      </c>
      <c r="H74" s="157">
        <v>485</v>
      </c>
      <c r="I74" s="157">
        <v>1</v>
      </c>
      <c r="J74" s="161" t="s">
        <v>145</v>
      </c>
      <c r="K74" s="85" t="s">
        <v>109</v>
      </c>
      <c r="L74" s="157">
        <v>80</v>
      </c>
      <c r="M74" s="157">
        <v>1127</v>
      </c>
      <c r="N74" s="157">
        <v>64</v>
      </c>
      <c r="O74" s="157">
        <v>699</v>
      </c>
      <c r="P74" s="157">
        <v>186</v>
      </c>
      <c r="Q74" s="157">
        <v>1692</v>
      </c>
      <c r="R74" s="157">
        <v>25</v>
      </c>
      <c r="S74" s="157">
        <v>619</v>
      </c>
      <c r="T74" s="157">
        <v>3</v>
      </c>
      <c r="U74" s="161">
        <v>6</v>
      </c>
    </row>
    <row r="75" spans="1:23" ht="30" hidden="1" customHeight="1">
      <c r="A75" s="85" t="s">
        <v>43</v>
      </c>
      <c r="B75" s="157">
        <f t="shared" si="14"/>
        <v>199</v>
      </c>
      <c r="C75" s="158">
        <v>67</v>
      </c>
      <c r="D75" s="158">
        <f t="shared" si="15"/>
        <v>976</v>
      </c>
      <c r="E75" s="158">
        <v>604</v>
      </c>
      <c r="F75" s="158">
        <v>372</v>
      </c>
      <c r="G75" s="157">
        <v>157</v>
      </c>
      <c r="H75" s="157">
        <v>225</v>
      </c>
      <c r="I75" s="157">
        <v>12</v>
      </c>
      <c r="J75" s="161">
        <v>396</v>
      </c>
      <c r="K75" s="85" t="s">
        <v>43</v>
      </c>
      <c r="L75" s="157">
        <v>28</v>
      </c>
      <c r="M75" s="157">
        <v>350</v>
      </c>
      <c r="N75" s="157">
        <v>2</v>
      </c>
      <c r="O75" s="157" t="s">
        <v>145</v>
      </c>
      <c r="P75" s="157">
        <v>188</v>
      </c>
      <c r="Q75" s="157">
        <v>755</v>
      </c>
      <c r="R75" s="157">
        <v>10</v>
      </c>
      <c r="S75" s="157">
        <v>161</v>
      </c>
      <c r="T75" s="157">
        <v>1</v>
      </c>
      <c r="U75" s="161" t="s">
        <v>145</v>
      </c>
    </row>
    <row r="76" spans="1:23" ht="30" hidden="1" customHeight="1">
      <c r="A76" s="86" t="s">
        <v>44</v>
      </c>
      <c r="B76" s="157">
        <f t="shared" si="14"/>
        <v>794</v>
      </c>
      <c r="C76" s="158">
        <v>305</v>
      </c>
      <c r="D76" s="158">
        <f t="shared" si="15"/>
        <v>1189</v>
      </c>
      <c r="E76" s="162">
        <v>690</v>
      </c>
      <c r="F76" s="162">
        <v>499</v>
      </c>
      <c r="G76" s="163">
        <v>470</v>
      </c>
      <c r="H76" s="164">
        <v>612</v>
      </c>
      <c r="I76" s="164">
        <v>11</v>
      </c>
      <c r="J76" s="165">
        <v>114</v>
      </c>
      <c r="K76" s="86" t="s">
        <v>44</v>
      </c>
      <c r="L76" s="164">
        <v>196</v>
      </c>
      <c r="M76" s="164">
        <v>307</v>
      </c>
      <c r="N76" s="164">
        <v>117</v>
      </c>
      <c r="O76" s="164">
        <v>156</v>
      </c>
      <c r="P76" s="164">
        <v>759</v>
      </c>
      <c r="Q76" s="164">
        <v>1099</v>
      </c>
      <c r="R76" s="164">
        <v>31</v>
      </c>
      <c r="S76" s="164">
        <v>69</v>
      </c>
      <c r="T76" s="164">
        <v>4</v>
      </c>
      <c r="U76" s="165">
        <v>21</v>
      </c>
    </row>
    <row r="77" spans="1:23" s="24" customFormat="1" ht="24.95" customHeight="1">
      <c r="A77" s="381">
        <v>2022</v>
      </c>
      <c r="B77" s="382">
        <f>SUM(B78:B96)</f>
        <v>9661</v>
      </c>
      <c r="C77" s="382">
        <f>SUM(C78:C96)</f>
        <v>3543</v>
      </c>
      <c r="D77" s="382">
        <f>SUM(D78:D96)</f>
        <v>30881</v>
      </c>
      <c r="E77" s="382">
        <f>SUM(E78:E96)</f>
        <v>17475</v>
      </c>
      <c r="F77" s="382">
        <f t="shared" ref="F77:I77" si="16">SUM(F78:F96)</f>
        <v>13406</v>
      </c>
      <c r="G77" s="382">
        <f t="shared" si="16"/>
        <v>7936</v>
      </c>
      <c r="H77" s="383">
        <f t="shared" si="16"/>
        <v>12325</v>
      </c>
      <c r="I77" s="383">
        <f t="shared" si="16"/>
        <v>855</v>
      </c>
      <c r="J77" s="383">
        <f>SUM(J78:J96)</f>
        <v>9729</v>
      </c>
      <c r="K77" s="381">
        <v>2022</v>
      </c>
      <c r="L77" s="382">
        <f t="shared" ref="L77:U77" si="17">SUM(L78:L96)</f>
        <v>650</v>
      </c>
      <c r="M77" s="382">
        <f t="shared" si="17"/>
        <v>7731</v>
      </c>
      <c r="N77" s="382">
        <f t="shared" si="17"/>
        <v>220</v>
      </c>
      <c r="O77" s="382">
        <f t="shared" si="17"/>
        <v>1096</v>
      </c>
      <c r="P77" s="382">
        <f t="shared" si="17"/>
        <v>9254</v>
      </c>
      <c r="Q77" s="382">
        <f t="shared" si="17"/>
        <v>24307</v>
      </c>
      <c r="R77" s="382">
        <f t="shared" si="17"/>
        <v>324</v>
      </c>
      <c r="S77" s="382">
        <f t="shared" si="17"/>
        <v>3685</v>
      </c>
      <c r="T77" s="382">
        <f t="shared" si="17"/>
        <v>83</v>
      </c>
      <c r="U77" s="382">
        <f t="shared" si="17"/>
        <v>2889</v>
      </c>
    </row>
    <row r="78" spans="1:23" s="24" customFormat="1" ht="30" customHeight="1">
      <c r="A78" s="81" t="s">
        <v>24</v>
      </c>
      <c r="B78" s="157">
        <f>SUM(G78,I78,L78,N78)</f>
        <v>54</v>
      </c>
      <c r="C78" s="158">
        <v>7</v>
      </c>
      <c r="D78" s="158">
        <f>SUM(E78:F78)</f>
        <v>345</v>
      </c>
      <c r="E78" s="377">
        <v>269</v>
      </c>
      <c r="F78" s="377">
        <v>76</v>
      </c>
      <c r="G78" s="378">
        <v>0</v>
      </c>
      <c r="H78" s="379">
        <v>0</v>
      </c>
      <c r="I78" s="159">
        <v>29</v>
      </c>
      <c r="J78" s="160">
        <v>124</v>
      </c>
      <c r="K78" s="81" t="s">
        <v>24</v>
      </c>
      <c r="L78" s="378">
        <v>24</v>
      </c>
      <c r="M78" s="378">
        <v>220</v>
      </c>
      <c r="N78" s="378">
        <v>1</v>
      </c>
      <c r="O78" s="378">
        <v>1</v>
      </c>
      <c r="P78" s="378">
        <v>48</v>
      </c>
      <c r="Q78" s="157">
        <v>177</v>
      </c>
      <c r="R78" s="157">
        <v>4</v>
      </c>
      <c r="S78" s="378">
        <v>125</v>
      </c>
      <c r="T78" s="378">
        <v>2</v>
      </c>
      <c r="U78" s="380">
        <v>43</v>
      </c>
      <c r="V78" s="376"/>
      <c r="W78" s="376"/>
    </row>
    <row r="79" spans="1:23" s="170" customFormat="1" ht="30" customHeight="1">
      <c r="A79" s="81" t="s">
        <v>25</v>
      </c>
      <c r="B79" s="157">
        <f t="shared" ref="B79:B80" si="18">SUM(G79,I79,L79,N79)</f>
        <v>4</v>
      </c>
      <c r="C79" s="158">
        <v>0</v>
      </c>
      <c r="D79" s="158">
        <f>SUM(E79:F79)</f>
        <v>47</v>
      </c>
      <c r="E79" s="158">
        <v>38</v>
      </c>
      <c r="F79" s="158">
        <v>9</v>
      </c>
      <c r="G79" s="157">
        <v>0</v>
      </c>
      <c r="H79" s="159">
        <v>0</v>
      </c>
      <c r="I79" s="159">
        <v>4</v>
      </c>
      <c r="J79" s="160">
        <v>47</v>
      </c>
      <c r="K79" s="81" t="s">
        <v>25</v>
      </c>
      <c r="L79" s="157">
        <v>0</v>
      </c>
      <c r="M79" s="157">
        <v>0</v>
      </c>
      <c r="N79" s="157">
        <v>0</v>
      </c>
      <c r="O79" s="157">
        <v>0</v>
      </c>
      <c r="P79" s="157">
        <v>4</v>
      </c>
      <c r="Q79" s="157">
        <v>47</v>
      </c>
      <c r="R79" s="157">
        <v>0</v>
      </c>
      <c r="S79" s="157">
        <v>0</v>
      </c>
      <c r="T79" s="157">
        <v>0</v>
      </c>
      <c r="U79" s="161">
        <v>0</v>
      </c>
    </row>
    <row r="80" spans="1:23" ht="30" customHeight="1">
      <c r="A80" s="81" t="s">
        <v>26</v>
      </c>
      <c r="B80" s="157">
        <f t="shared" si="18"/>
        <v>538</v>
      </c>
      <c r="C80" s="158">
        <v>142</v>
      </c>
      <c r="D80" s="158">
        <f t="shared" ref="D80:D81" si="19">SUM(E80:F80)</f>
        <v>2798</v>
      </c>
      <c r="E80" s="158">
        <v>1815</v>
      </c>
      <c r="F80" s="158">
        <v>983</v>
      </c>
      <c r="G80" s="157">
        <v>374</v>
      </c>
      <c r="H80" s="159">
        <v>702</v>
      </c>
      <c r="I80" s="159">
        <v>126</v>
      </c>
      <c r="J80" s="160">
        <v>1840</v>
      </c>
      <c r="K80" s="81" t="s">
        <v>26</v>
      </c>
      <c r="L80" s="157">
        <v>38</v>
      </c>
      <c r="M80" s="157">
        <v>256</v>
      </c>
      <c r="N80" s="157">
        <v>0</v>
      </c>
      <c r="O80" s="157">
        <v>0</v>
      </c>
      <c r="P80" s="157">
        <v>486</v>
      </c>
      <c r="Q80" s="157">
        <v>1773</v>
      </c>
      <c r="R80" s="157">
        <v>32</v>
      </c>
      <c r="S80" s="157">
        <v>582</v>
      </c>
      <c r="T80" s="157">
        <v>20</v>
      </c>
      <c r="U80" s="161">
        <v>443</v>
      </c>
    </row>
    <row r="81" spans="1:21" ht="30" customHeight="1">
      <c r="A81" s="81" t="s">
        <v>27</v>
      </c>
      <c r="B81" s="157">
        <f>SUM(G81,I81,L81,N81)</f>
        <v>747</v>
      </c>
      <c r="C81" s="158">
        <v>219</v>
      </c>
      <c r="D81" s="158">
        <f t="shared" si="19"/>
        <v>816</v>
      </c>
      <c r="E81" s="158">
        <v>584</v>
      </c>
      <c r="F81" s="158">
        <v>232</v>
      </c>
      <c r="G81" s="157">
        <v>726</v>
      </c>
      <c r="H81" s="159">
        <v>728</v>
      </c>
      <c r="I81" s="159">
        <v>17</v>
      </c>
      <c r="J81" s="160">
        <v>27</v>
      </c>
      <c r="K81" s="81" t="s">
        <v>27</v>
      </c>
      <c r="L81" s="157">
        <v>3</v>
      </c>
      <c r="M81" s="157">
        <v>60</v>
      </c>
      <c r="N81" s="157">
        <v>1</v>
      </c>
      <c r="O81" s="157">
        <v>1</v>
      </c>
      <c r="P81" s="157">
        <v>743</v>
      </c>
      <c r="Q81" s="157">
        <v>752</v>
      </c>
      <c r="R81" s="157">
        <v>4</v>
      </c>
      <c r="S81" s="157">
        <v>64</v>
      </c>
      <c r="T81" s="157">
        <v>0</v>
      </c>
      <c r="U81" s="161">
        <v>0</v>
      </c>
    </row>
    <row r="82" spans="1:21" ht="30" customHeight="1">
      <c r="A82" s="85" t="s">
        <v>42</v>
      </c>
      <c r="B82" s="157">
        <f t="shared" ref="B82" si="20">SUM(G82,I82,L82,N82)</f>
        <v>40</v>
      </c>
      <c r="C82" s="158">
        <v>8</v>
      </c>
      <c r="D82" s="158">
        <f>SUM(E82:F82)</f>
        <v>384</v>
      </c>
      <c r="E82" s="158">
        <v>342</v>
      </c>
      <c r="F82" s="158">
        <v>42</v>
      </c>
      <c r="G82" s="157">
        <v>18</v>
      </c>
      <c r="H82" s="159">
        <v>112</v>
      </c>
      <c r="I82" s="159">
        <v>18</v>
      </c>
      <c r="J82" s="160">
        <v>213</v>
      </c>
      <c r="K82" s="85" t="s">
        <v>42</v>
      </c>
      <c r="L82" s="157">
        <v>4</v>
      </c>
      <c r="M82" s="157">
        <v>59</v>
      </c>
      <c r="N82" s="157">
        <v>0</v>
      </c>
      <c r="O82" s="157">
        <v>0</v>
      </c>
      <c r="P82" s="157">
        <v>34</v>
      </c>
      <c r="Q82" s="157">
        <v>235</v>
      </c>
      <c r="R82" s="157">
        <v>5</v>
      </c>
      <c r="S82" s="157">
        <v>139</v>
      </c>
      <c r="T82" s="157">
        <v>1</v>
      </c>
      <c r="U82" s="161">
        <v>10</v>
      </c>
    </row>
    <row r="83" spans="1:21" ht="30" customHeight="1">
      <c r="A83" s="81" t="s">
        <v>28</v>
      </c>
      <c r="B83" s="157">
        <f>SUM(G83,I83,L83,N83)</f>
        <v>1444</v>
      </c>
      <c r="C83" s="158">
        <v>261</v>
      </c>
      <c r="D83" s="158">
        <f>SUM(E83:F83)</f>
        <v>4093</v>
      </c>
      <c r="E83" s="158">
        <v>3522</v>
      </c>
      <c r="F83" s="158">
        <v>571</v>
      </c>
      <c r="G83" s="157">
        <v>1193</v>
      </c>
      <c r="H83" s="159">
        <v>1374</v>
      </c>
      <c r="I83" s="159">
        <v>250</v>
      </c>
      <c r="J83" s="160">
        <v>2718</v>
      </c>
      <c r="K83" s="81" t="s">
        <v>28</v>
      </c>
      <c r="L83" s="157">
        <v>1</v>
      </c>
      <c r="M83" s="157">
        <v>1</v>
      </c>
      <c r="N83" s="157">
        <v>0</v>
      </c>
      <c r="O83" s="157">
        <v>0</v>
      </c>
      <c r="P83" s="157">
        <v>1434</v>
      </c>
      <c r="Q83" s="157">
        <v>3991</v>
      </c>
      <c r="R83" s="157">
        <v>5</v>
      </c>
      <c r="S83" s="157">
        <v>51</v>
      </c>
      <c r="T83" s="157">
        <v>5</v>
      </c>
      <c r="U83" s="161">
        <v>51</v>
      </c>
    </row>
    <row r="84" spans="1:21" ht="30" customHeight="1">
      <c r="A84" s="81" t="s">
        <v>29</v>
      </c>
      <c r="B84" s="157">
        <f t="shared" ref="B84:B96" si="21">SUM(G84,I84,L84,N84)</f>
        <v>1885</v>
      </c>
      <c r="C84" s="158">
        <v>787</v>
      </c>
      <c r="D84" s="158">
        <f t="shared" ref="D84:D96" si="22">SUM(E84:F84)</f>
        <v>3741</v>
      </c>
      <c r="E84" s="158">
        <v>2038</v>
      </c>
      <c r="F84" s="158">
        <v>1703</v>
      </c>
      <c r="G84" s="157">
        <v>1684</v>
      </c>
      <c r="H84" s="159">
        <v>2703</v>
      </c>
      <c r="I84" s="159">
        <v>134</v>
      </c>
      <c r="J84" s="160">
        <v>587</v>
      </c>
      <c r="K84" s="81" t="s">
        <v>29</v>
      </c>
      <c r="L84" s="157">
        <v>65</v>
      </c>
      <c r="M84" s="157">
        <v>443</v>
      </c>
      <c r="N84" s="157">
        <v>2</v>
      </c>
      <c r="O84" s="157">
        <v>8</v>
      </c>
      <c r="P84" s="157">
        <v>1813</v>
      </c>
      <c r="Q84" s="157">
        <v>3142</v>
      </c>
      <c r="R84" s="157">
        <v>59</v>
      </c>
      <c r="S84" s="157">
        <v>407</v>
      </c>
      <c r="T84" s="157">
        <v>13</v>
      </c>
      <c r="U84" s="161">
        <v>192</v>
      </c>
    </row>
    <row r="85" spans="1:21" ht="30" customHeight="1">
      <c r="A85" s="81" t="s">
        <v>30</v>
      </c>
      <c r="B85" s="157">
        <f t="shared" si="21"/>
        <v>567</v>
      </c>
      <c r="C85" s="158">
        <v>48</v>
      </c>
      <c r="D85" s="158">
        <f t="shared" si="22"/>
        <v>1236</v>
      </c>
      <c r="E85" s="158">
        <v>1049</v>
      </c>
      <c r="F85" s="158">
        <v>187</v>
      </c>
      <c r="G85" s="157">
        <v>542</v>
      </c>
      <c r="H85" s="159">
        <v>593</v>
      </c>
      <c r="I85" s="159">
        <v>23</v>
      </c>
      <c r="J85" s="160">
        <v>474</v>
      </c>
      <c r="K85" s="81" t="s">
        <v>30</v>
      </c>
      <c r="L85" s="157">
        <v>2</v>
      </c>
      <c r="M85" s="157">
        <v>169</v>
      </c>
      <c r="N85" s="157">
        <v>0</v>
      </c>
      <c r="O85" s="157">
        <v>0</v>
      </c>
      <c r="P85" s="157">
        <v>557</v>
      </c>
      <c r="Q85" s="157">
        <v>911</v>
      </c>
      <c r="R85" s="157">
        <v>7</v>
      </c>
      <c r="S85" s="157">
        <v>201</v>
      </c>
      <c r="T85" s="157">
        <v>3</v>
      </c>
      <c r="U85" s="161">
        <v>124</v>
      </c>
    </row>
    <row r="86" spans="1:21" ht="30" customHeight="1">
      <c r="A86" s="81" t="s">
        <v>31</v>
      </c>
      <c r="B86" s="157">
        <f t="shared" si="21"/>
        <v>2128</v>
      </c>
      <c r="C86" s="158">
        <v>1299</v>
      </c>
      <c r="D86" s="158">
        <f t="shared" si="22"/>
        <v>4960</v>
      </c>
      <c r="E86" s="158">
        <v>2155</v>
      </c>
      <c r="F86" s="158">
        <v>2805</v>
      </c>
      <c r="G86" s="157">
        <v>2040</v>
      </c>
      <c r="H86" s="157">
        <v>3717</v>
      </c>
      <c r="I86" s="157">
        <v>77</v>
      </c>
      <c r="J86" s="161">
        <v>1167</v>
      </c>
      <c r="K86" s="81" t="s">
        <v>31</v>
      </c>
      <c r="L86" s="157">
        <v>10</v>
      </c>
      <c r="M86" s="157">
        <v>75</v>
      </c>
      <c r="N86" s="157">
        <v>1</v>
      </c>
      <c r="O86" s="157">
        <v>1</v>
      </c>
      <c r="P86" s="157">
        <v>2079</v>
      </c>
      <c r="Q86" s="157">
        <v>3843</v>
      </c>
      <c r="R86" s="157">
        <v>44</v>
      </c>
      <c r="S86" s="157">
        <v>269</v>
      </c>
      <c r="T86" s="157">
        <v>5</v>
      </c>
      <c r="U86" s="161">
        <v>848</v>
      </c>
    </row>
    <row r="87" spans="1:21" ht="30" customHeight="1">
      <c r="A87" s="81" t="s">
        <v>32</v>
      </c>
      <c r="B87" s="157">
        <f t="shared" si="21"/>
        <v>45</v>
      </c>
      <c r="C87" s="158">
        <v>12</v>
      </c>
      <c r="D87" s="158">
        <f t="shared" si="22"/>
        <v>209</v>
      </c>
      <c r="E87" s="158">
        <v>149</v>
      </c>
      <c r="F87" s="158">
        <v>60</v>
      </c>
      <c r="G87" s="157">
        <v>22</v>
      </c>
      <c r="H87" s="157">
        <v>28</v>
      </c>
      <c r="I87" s="157">
        <v>11</v>
      </c>
      <c r="J87" s="161">
        <v>54</v>
      </c>
      <c r="K87" s="81" t="s">
        <v>32</v>
      </c>
      <c r="L87" s="157">
        <v>12</v>
      </c>
      <c r="M87" s="157">
        <v>127</v>
      </c>
      <c r="N87" s="157">
        <v>0</v>
      </c>
      <c r="O87" s="157">
        <v>0</v>
      </c>
      <c r="P87" s="157">
        <v>41</v>
      </c>
      <c r="Q87" s="157">
        <v>174</v>
      </c>
      <c r="R87" s="157">
        <v>4</v>
      </c>
      <c r="S87" s="157">
        <v>35</v>
      </c>
      <c r="T87" s="157">
        <v>0</v>
      </c>
      <c r="U87" s="161">
        <v>0</v>
      </c>
    </row>
    <row r="88" spans="1:21" ht="30" customHeight="1">
      <c r="A88" s="81" t="s">
        <v>33</v>
      </c>
      <c r="B88" s="157">
        <f t="shared" si="21"/>
        <v>68</v>
      </c>
      <c r="C88" s="158">
        <v>11</v>
      </c>
      <c r="D88" s="158">
        <f t="shared" si="22"/>
        <v>639</v>
      </c>
      <c r="E88" s="158">
        <v>296</v>
      </c>
      <c r="F88" s="158">
        <v>343</v>
      </c>
      <c r="G88" s="157">
        <v>16</v>
      </c>
      <c r="H88" s="157">
        <v>22</v>
      </c>
      <c r="I88" s="157">
        <v>20</v>
      </c>
      <c r="J88" s="161">
        <v>234</v>
      </c>
      <c r="K88" s="81" t="s">
        <v>33</v>
      </c>
      <c r="L88" s="157">
        <v>31</v>
      </c>
      <c r="M88" s="157">
        <v>382</v>
      </c>
      <c r="N88" s="157">
        <v>1</v>
      </c>
      <c r="O88" s="157">
        <v>1</v>
      </c>
      <c r="P88" s="157">
        <v>22</v>
      </c>
      <c r="Q88" s="157">
        <v>37</v>
      </c>
      <c r="R88" s="157">
        <v>36</v>
      </c>
      <c r="S88" s="157">
        <v>378</v>
      </c>
      <c r="T88" s="157">
        <v>10</v>
      </c>
      <c r="U88" s="161">
        <v>224</v>
      </c>
    </row>
    <row r="89" spans="1:21" ht="30" customHeight="1">
      <c r="A89" s="81" t="s">
        <v>34</v>
      </c>
      <c r="B89" s="157">
        <f t="shared" si="21"/>
        <v>225</v>
      </c>
      <c r="C89" s="158">
        <v>53</v>
      </c>
      <c r="D89" s="158">
        <f t="shared" si="22"/>
        <v>381</v>
      </c>
      <c r="E89" s="158">
        <v>262</v>
      </c>
      <c r="F89" s="158">
        <v>119</v>
      </c>
      <c r="G89" s="157">
        <v>169</v>
      </c>
      <c r="H89" s="157">
        <v>204</v>
      </c>
      <c r="I89" s="157">
        <v>38</v>
      </c>
      <c r="J89" s="161">
        <v>79</v>
      </c>
      <c r="K89" s="81" t="s">
        <v>34</v>
      </c>
      <c r="L89" s="157">
        <v>10</v>
      </c>
      <c r="M89" s="157">
        <v>57</v>
      </c>
      <c r="N89" s="157">
        <v>8</v>
      </c>
      <c r="O89" s="157">
        <v>41</v>
      </c>
      <c r="P89" s="157">
        <v>216</v>
      </c>
      <c r="Q89" s="157">
        <v>330</v>
      </c>
      <c r="R89" s="157">
        <v>8</v>
      </c>
      <c r="S89" s="157">
        <v>50</v>
      </c>
      <c r="T89" s="157">
        <v>1</v>
      </c>
      <c r="U89" s="161">
        <v>1</v>
      </c>
    </row>
    <row r="90" spans="1:21" ht="30" customHeight="1">
      <c r="A90" s="81" t="s">
        <v>146</v>
      </c>
      <c r="B90" s="157">
        <f t="shared" si="21"/>
        <v>175</v>
      </c>
      <c r="C90" s="158">
        <v>35</v>
      </c>
      <c r="D90" s="158">
        <f t="shared" si="22"/>
        <v>788</v>
      </c>
      <c r="E90" s="158">
        <v>530</v>
      </c>
      <c r="F90" s="158">
        <v>258</v>
      </c>
      <c r="G90" s="157">
        <v>120</v>
      </c>
      <c r="H90" s="157">
        <v>286</v>
      </c>
      <c r="I90" s="157">
        <v>41</v>
      </c>
      <c r="J90" s="161">
        <v>338</v>
      </c>
      <c r="K90" s="81" t="s">
        <v>146</v>
      </c>
      <c r="L90" s="157">
        <v>14</v>
      </c>
      <c r="M90" s="157">
        <v>164</v>
      </c>
      <c r="N90" s="157">
        <v>0</v>
      </c>
      <c r="O90" s="157">
        <v>0</v>
      </c>
      <c r="P90" s="157">
        <v>157</v>
      </c>
      <c r="Q90" s="157">
        <v>640</v>
      </c>
      <c r="R90" s="157">
        <v>13</v>
      </c>
      <c r="S90" s="157">
        <v>123</v>
      </c>
      <c r="T90" s="157">
        <v>5</v>
      </c>
      <c r="U90" s="161">
        <v>25</v>
      </c>
    </row>
    <row r="91" spans="1:21" ht="30" customHeight="1">
      <c r="A91" s="81" t="s">
        <v>147</v>
      </c>
      <c r="B91" s="157">
        <f t="shared" si="21"/>
        <v>175</v>
      </c>
      <c r="C91" s="158">
        <v>40</v>
      </c>
      <c r="D91" s="158">
        <f t="shared" si="22"/>
        <v>1283</v>
      </c>
      <c r="E91" s="158">
        <v>518</v>
      </c>
      <c r="F91" s="158">
        <v>765</v>
      </c>
      <c r="G91" s="157">
        <v>142</v>
      </c>
      <c r="H91" s="157">
        <v>247</v>
      </c>
      <c r="I91" s="157">
        <v>31</v>
      </c>
      <c r="J91" s="161">
        <v>1000</v>
      </c>
      <c r="K91" s="81" t="s">
        <v>147</v>
      </c>
      <c r="L91" s="157">
        <v>2</v>
      </c>
      <c r="M91" s="157">
        <v>36</v>
      </c>
      <c r="N91" s="157">
        <v>0</v>
      </c>
      <c r="O91" s="157">
        <v>0</v>
      </c>
      <c r="P91" s="157">
        <v>160</v>
      </c>
      <c r="Q91" s="157">
        <v>368</v>
      </c>
      <c r="R91" s="157">
        <v>10</v>
      </c>
      <c r="S91" s="157">
        <v>67</v>
      </c>
      <c r="T91" s="157">
        <v>5</v>
      </c>
      <c r="U91" s="161">
        <v>848</v>
      </c>
    </row>
    <row r="92" spans="1:21" ht="30" customHeight="1">
      <c r="A92" s="85" t="s">
        <v>107</v>
      </c>
      <c r="B92" s="157">
        <f t="shared" si="21"/>
        <v>44</v>
      </c>
      <c r="C92" s="158">
        <v>4</v>
      </c>
      <c r="D92" s="158">
        <f t="shared" si="22"/>
        <v>2279</v>
      </c>
      <c r="E92" s="158">
        <v>1506</v>
      </c>
      <c r="F92" s="158">
        <v>773</v>
      </c>
      <c r="G92" s="157">
        <v>0</v>
      </c>
      <c r="H92" s="157">
        <v>0</v>
      </c>
      <c r="I92" s="157">
        <v>0</v>
      </c>
      <c r="J92" s="161">
        <v>0</v>
      </c>
      <c r="K92" s="85" t="s">
        <v>108</v>
      </c>
      <c r="L92" s="157">
        <v>44</v>
      </c>
      <c r="M92" s="157">
        <v>2279</v>
      </c>
      <c r="N92" s="157">
        <v>0</v>
      </c>
      <c r="O92" s="157">
        <v>0</v>
      </c>
      <c r="P92" s="157">
        <v>43</v>
      </c>
      <c r="Q92" s="157">
        <v>2274</v>
      </c>
      <c r="R92" s="157">
        <v>1</v>
      </c>
      <c r="S92" s="157">
        <v>5</v>
      </c>
      <c r="T92" s="157">
        <v>0</v>
      </c>
      <c r="U92" s="161">
        <v>0</v>
      </c>
    </row>
    <row r="93" spans="1:21" ht="30" customHeight="1">
      <c r="A93" s="81" t="s">
        <v>38</v>
      </c>
      <c r="B93" s="157">
        <f t="shared" si="21"/>
        <v>266</v>
      </c>
      <c r="C93" s="158">
        <v>141</v>
      </c>
      <c r="D93" s="158">
        <f t="shared" si="22"/>
        <v>1952</v>
      </c>
      <c r="E93" s="158">
        <v>623</v>
      </c>
      <c r="F93" s="158">
        <v>1329</v>
      </c>
      <c r="G93" s="157">
        <v>174</v>
      </c>
      <c r="H93" s="157">
        <v>287</v>
      </c>
      <c r="I93" s="157">
        <v>7</v>
      </c>
      <c r="J93" s="161">
        <v>43</v>
      </c>
      <c r="K93" s="81" t="s">
        <v>38</v>
      </c>
      <c r="L93" s="157">
        <v>78</v>
      </c>
      <c r="M93" s="157">
        <v>1602</v>
      </c>
      <c r="N93" s="157">
        <v>7</v>
      </c>
      <c r="O93" s="157">
        <v>20</v>
      </c>
      <c r="P93" s="157">
        <v>256</v>
      </c>
      <c r="Q93" s="157">
        <v>1849</v>
      </c>
      <c r="R93" s="157">
        <v>9</v>
      </c>
      <c r="S93" s="157">
        <v>100</v>
      </c>
      <c r="T93" s="157">
        <v>1</v>
      </c>
      <c r="U93" s="161">
        <v>3</v>
      </c>
    </row>
    <row r="94" spans="1:21" ht="30" customHeight="1">
      <c r="A94" s="85" t="s">
        <v>109</v>
      </c>
      <c r="B94" s="157">
        <f t="shared" si="21"/>
        <v>223</v>
      </c>
      <c r="C94" s="158">
        <v>90</v>
      </c>
      <c r="D94" s="158">
        <f t="shared" si="22"/>
        <v>2558</v>
      </c>
      <c r="E94" s="158">
        <v>477</v>
      </c>
      <c r="F94" s="158">
        <v>2081</v>
      </c>
      <c r="G94" s="157">
        <v>73</v>
      </c>
      <c r="H94" s="157">
        <v>475</v>
      </c>
      <c r="I94" s="157">
        <v>1</v>
      </c>
      <c r="J94" s="161">
        <v>14</v>
      </c>
      <c r="K94" s="85" t="s">
        <v>109</v>
      </c>
      <c r="L94" s="157">
        <v>80</v>
      </c>
      <c r="M94" s="157">
        <v>1199</v>
      </c>
      <c r="N94" s="157">
        <v>69</v>
      </c>
      <c r="O94" s="157">
        <v>870</v>
      </c>
      <c r="P94" s="157">
        <v>194</v>
      </c>
      <c r="Q94" s="157">
        <v>1844</v>
      </c>
      <c r="R94" s="157">
        <v>26</v>
      </c>
      <c r="S94" s="157">
        <v>708</v>
      </c>
      <c r="T94" s="157">
        <v>3</v>
      </c>
      <c r="U94" s="161">
        <v>6</v>
      </c>
    </row>
    <row r="95" spans="1:21" ht="30" customHeight="1">
      <c r="A95" s="85" t="s">
        <v>43</v>
      </c>
      <c r="B95" s="157">
        <f t="shared" si="21"/>
        <v>206</v>
      </c>
      <c r="C95" s="158">
        <v>71</v>
      </c>
      <c r="D95" s="158">
        <f t="shared" si="22"/>
        <v>1207</v>
      </c>
      <c r="E95" s="158">
        <v>612</v>
      </c>
      <c r="F95" s="158">
        <v>595</v>
      </c>
      <c r="G95" s="157">
        <v>157</v>
      </c>
      <c r="H95" s="157">
        <v>228</v>
      </c>
      <c r="I95" s="157">
        <v>15</v>
      </c>
      <c r="J95" s="161">
        <v>660</v>
      </c>
      <c r="K95" s="85" t="s">
        <v>43</v>
      </c>
      <c r="L95" s="157">
        <v>31</v>
      </c>
      <c r="M95" s="157">
        <v>310</v>
      </c>
      <c r="N95" s="157">
        <v>3</v>
      </c>
      <c r="O95" s="157">
        <v>9</v>
      </c>
      <c r="P95" s="157">
        <v>195</v>
      </c>
      <c r="Q95" s="157">
        <v>883</v>
      </c>
      <c r="R95" s="157">
        <v>10</v>
      </c>
      <c r="S95" s="157">
        <v>288</v>
      </c>
      <c r="T95" s="157">
        <v>1</v>
      </c>
      <c r="U95" s="161">
        <v>36</v>
      </c>
    </row>
    <row r="96" spans="1:21" ht="30" customHeight="1">
      <c r="A96" s="86" t="s">
        <v>44</v>
      </c>
      <c r="B96" s="157">
        <f t="shared" si="21"/>
        <v>827</v>
      </c>
      <c r="C96" s="158">
        <v>315</v>
      </c>
      <c r="D96" s="158">
        <f t="shared" si="22"/>
        <v>1165</v>
      </c>
      <c r="E96" s="162">
        <v>690</v>
      </c>
      <c r="F96" s="162">
        <v>475</v>
      </c>
      <c r="G96" s="163">
        <v>486</v>
      </c>
      <c r="H96" s="164">
        <v>619</v>
      </c>
      <c r="I96" s="164">
        <v>13</v>
      </c>
      <c r="J96" s="165">
        <v>110</v>
      </c>
      <c r="K96" s="86" t="s">
        <v>44</v>
      </c>
      <c r="L96" s="164">
        <v>201</v>
      </c>
      <c r="M96" s="164">
        <v>292</v>
      </c>
      <c r="N96" s="164">
        <v>127</v>
      </c>
      <c r="O96" s="164">
        <v>144</v>
      </c>
      <c r="P96" s="164">
        <v>772</v>
      </c>
      <c r="Q96" s="164">
        <v>1037</v>
      </c>
      <c r="R96" s="164">
        <v>47</v>
      </c>
      <c r="S96" s="164">
        <v>93</v>
      </c>
      <c r="T96" s="164">
        <v>8</v>
      </c>
      <c r="U96" s="165">
        <v>35</v>
      </c>
    </row>
    <row r="97" spans="1:21" ht="9.9499999999999993" customHeight="1" thickBot="1">
      <c r="A97" s="88"/>
      <c r="B97" s="89"/>
      <c r="C97" s="90"/>
      <c r="D97" s="90"/>
      <c r="E97" s="89"/>
      <c r="F97" s="89"/>
      <c r="G97" s="91"/>
      <c r="H97" s="92"/>
      <c r="I97" s="92"/>
      <c r="J97" s="93"/>
      <c r="K97" s="88"/>
      <c r="L97" s="94"/>
      <c r="M97" s="92"/>
      <c r="N97" s="92"/>
      <c r="O97" s="92"/>
      <c r="P97" s="92"/>
      <c r="Q97" s="92"/>
      <c r="R97" s="92"/>
      <c r="S97" s="92"/>
      <c r="T97" s="92"/>
      <c r="U97" s="93"/>
    </row>
    <row r="98" spans="1:21" ht="9.9499999999999993" customHeight="1">
      <c r="A98" s="130"/>
      <c r="B98" s="131"/>
      <c r="C98" s="16"/>
      <c r="D98" s="16"/>
      <c r="E98" s="131"/>
      <c r="F98" s="131"/>
      <c r="G98" s="132"/>
      <c r="H98" s="133"/>
      <c r="I98" s="133"/>
      <c r="J98" s="133"/>
      <c r="K98" s="134"/>
      <c r="L98" s="133"/>
      <c r="M98" s="133"/>
      <c r="N98" s="133"/>
      <c r="O98" s="133"/>
      <c r="P98" s="133"/>
      <c r="Q98" s="133"/>
      <c r="R98" s="133"/>
      <c r="S98" s="133"/>
      <c r="T98" s="133"/>
      <c r="U98" s="133"/>
    </row>
    <row r="99" spans="1:21" ht="16.5" customHeight="1">
      <c r="A99" s="167" t="s">
        <v>125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9"/>
      <c r="L99" s="168"/>
      <c r="M99" s="168"/>
      <c r="N99" s="168"/>
      <c r="O99" s="168"/>
      <c r="P99" s="168"/>
      <c r="Q99" s="168"/>
      <c r="R99" s="168"/>
      <c r="S99" s="168"/>
      <c r="T99" s="168"/>
      <c r="U99" s="168"/>
    </row>
    <row r="100" spans="1:21" ht="16.5" customHeight="1">
      <c r="G100" s="8" t="s">
        <v>41</v>
      </c>
    </row>
  </sheetData>
  <mergeCells count="27">
    <mergeCell ref="P11:P12"/>
    <mergeCell ref="R11:R12"/>
    <mergeCell ref="T11:T12"/>
    <mergeCell ref="L11:L12"/>
    <mergeCell ref="N11:N12"/>
    <mergeCell ref="A2:J3"/>
    <mergeCell ref="K2:U3"/>
    <mergeCell ref="T5:U5"/>
    <mergeCell ref="T7:U8"/>
    <mergeCell ref="A4:J4"/>
    <mergeCell ref="G6:J6"/>
    <mergeCell ref="L6:O6"/>
    <mergeCell ref="P6:U6"/>
    <mergeCell ref="G7:H8"/>
    <mergeCell ref="I7:J8"/>
    <mergeCell ref="L7:M8"/>
    <mergeCell ref="N7:O8"/>
    <mergeCell ref="P7:Q8"/>
    <mergeCell ref="R7:S8"/>
    <mergeCell ref="A11:A12"/>
    <mergeCell ref="K11:K12"/>
    <mergeCell ref="D8:F8"/>
    <mergeCell ref="B8:C8"/>
    <mergeCell ref="G11:G12"/>
    <mergeCell ref="I11:I12"/>
    <mergeCell ref="C9:C10"/>
    <mergeCell ref="C11:C12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4" pageOrder="overThenDown" orientation="portrait" r:id="rId1"/>
  <headerFooter alignWithMargins="0"/>
  <colBreaks count="1" manualBreakCount="1">
    <brk id="10" max="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65"/>
  <sheetViews>
    <sheetView view="pageBreakPreview" topLeftCell="A7" zoomScaleNormal="100" zoomScaleSheetLayoutView="100" workbookViewId="0">
      <selection activeCell="E51" sqref="E51:F60"/>
    </sheetView>
  </sheetViews>
  <sheetFormatPr defaultRowHeight="13.5" customHeight="1" outlineLevelRow="2"/>
  <cols>
    <col min="1" max="1" width="8.33203125" style="30" customWidth="1"/>
    <col min="2" max="2" width="7" style="30" customWidth="1"/>
    <col min="3" max="3" width="6.33203125" style="30" bestFit="1" customWidth="1"/>
    <col min="4" max="6" width="7.21875" style="30" bestFit="1" customWidth="1"/>
    <col min="7" max="7" width="6.33203125" style="30" customWidth="1"/>
    <col min="8" max="8" width="7.21875" style="30" bestFit="1" customWidth="1"/>
    <col min="9" max="12" width="6.33203125" style="30" customWidth="1"/>
    <col min="13" max="13" width="8" style="30" customWidth="1"/>
    <col min="14" max="25" width="6.33203125" style="30" customWidth="1"/>
    <col min="26" max="26" width="5.88671875" style="30" customWidth="1"/>
    <col min="27" max="16384" width="8.88671875" style="30"/>
  </cols>
  <sheetData>
    <row r="1" spans="1:25" s="25" customFormat="1" ht="15" customHeight="1">
      <c r="L1" s="26"/>
      <c r="Y1" s="26"/>
    </row>
    <row r="2" spans="1:25" s="27" customFormat="1" ht="30" customHeight="1">
      <c r="A2" s="255" t="s">
        <v>63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3" t="s">
        <v>64</v>
      </c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</row>
    <row r="3" spans="1:25" ht="30" customHeight="1">
      <c r="A3" s="255"/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</row>
    <row r="4" spans="1:25" ht="15" customHeight="1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8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5" spans="1:25" ht="21.75" customHeight="1" thickBot="1">
      <c r="A5" s="30" t="s">
        <v>1</v>
      </c>
      <c r="X5" s="171"/>
      <c r="Y5" s="171" t="s">
        <v>45</v>
      </c>
    </row>
    <row r="6" spans="1:25" s="27" customFormat="1" ht="12.75" customHeight="1">
      <c r="A6" s="261" t="s">
        <v>48</v>
      </c>
      <c r="B6" s="32" t="s">
        <v>47</v>
      </c>
      <c r="C6" s="32"/>
      <c r="D6" s="32"/>
      <c r="E6" s="32"/>
      <c r="F6" s="32"/>
      <c r="G6" s="33" t="s">
        <v>140</v>
      </c>
      <c r="H6" s="34"/>
      <c r="I6" s="248" t="s">
        <v>149</v>
      </c>
      <c r="J6" s="249"/>
      <c r="K6" s="248" t="s">
        <v>150</v>
      </c>
      <c r="L6" s="252"/>
      <c r="M6" s="261" t="s">
        <v>124</v>
      </c>
      <c r="N6" s="284" t="s">
        <v>151</v>
      </c>
      <c r="O6" s="285"/>
      <c r="P6" s="284" t="s">
        <v>152</v>
      </c>
      <c r="Q6" s="285"/>
      <c r="R6" s="284" t="s">
        <v>153</v>
      </c>
      <c r="S6" s="285"/>
      <c r="T6" s="284" t="s">
        <v>154</v>
      </c>
      <c r="U6" s="285"/>
      <c r="V6" s="284" t="s">
        <v>155</v>
      </c>
      <c r="W6" s="285"/>
      <c r="X6" s="284" t="s">
        <v>49</v>
      </c>
      <c r="Y6" s="288"/>
    </row>
    <row r="7" spans="1:25" s="27" customFormat="1" ht="25.5" customHeight="1">
      <c r="A7" s="262"/>
      <c r="B7" s="35" t="s">
        <v>14</v>
      </c>
      <c r="C7" s="35"/>
      <c r="D7" s="35"/>
      <c r="E7" s="35"/>
      <c r="F7" s="36"/>
      <c r="G7" s="263" t="s">
        <v>162</v>
      </c>
      <c r="H7" s="264"/>
      <c r="I7" s="250" t="s">
        <v>163</v>
      </c>
      <c r="J7" s="251"/>
      <c r="K7" s="250" t="s">
        <v>164</v>
      </c>
      <c r="L7" s="283"/>
      <c r="M7" s="262"/>
      <c r="N7" s="286" t="s">
        <v>161</v>
      </c>
      <c r="O7" s="287"/>
      <c r="P7" s="286" t="s">
        <v>160</v>
      </c>
      <c r="Q7" s="287"/>
      <c r="R7" s="286" t="s">
        <v>157</v>
      </c>
      <c r="S7" s="287"/>
      <c r="T7" s="286" t="s">
        <v>158</v>
      </c>
      <c r="U7" s="287"/>
      <c r="V7" s="286" t="s">
        <v>159</v>
      </c>
      <c r="W7" s="287"/>
      <c r="X7" s="216" t="s">
        <v>156</v>
      </c>
      <c r="Y7" s="109"/>
    </row>
    <row r="8" spans="1:25" s="27" customFormat="1" ht="13.5" customHeight="1">
      <c r="A8" s="156"/>
      <c r="B8" s="270" t="s">
        <v>15</v>
      </c>
      <c r="C8" s="37"/>
      <c r="D8" s="270" t="s">
        <v>139</v>
      </c>
      <c r="E8" s="271"/>
      <c r="F8" s="272"/>
      <c r="G8" s="266" t="s">
        <v>50</v>
      </c>
      <c r="H8" s="266" t="s">
        <v>51</v>
      </c>
      <c r="I8" s="266" t="s">
        <v>50</v>
      </c>
      <c r="J8" s="266" t="s">
        <v>51</v>
      </c>
      <c r="K8" s="266" t="s">
        <v>50</v>
      </c>
      <c r="L8" s="281" t="s">
        <v>51</v>
      </c>
      <c r="M8" s="181"/>
      <c r="N8" s="266" t="s">
        <v>50</v>
      </c>
      <c r="O8" s="266" t="s">
        <v>51</v>
      </c>
      <c r="P8" s="266" t="s">
        <v>50</v>
      </c>
      <c r="Q8" s="266" t="s">
        <v>51</v>
      </c>
      <c r="R8" s="266" t="s">
        <v>50</v>
      </c>
      <c r="S8" s="266" t="s">
        <v>51</v>
      </c>
      <c r="T8" s="266" t="s">
        <v>50</v>
      </c>
      <c r="U8" s="266" t="s">
        <v>51</v>
      </c>
      <c r="V8" s="266" t="s">
        <v>50</v>
      </c>
      <c r="W8" s="266" t="s">
        <v>51</v>
      </c>
      <c r="X8" s="266" t="s">
        <v>50</v>
      </c>
      <c r="Y8" s="281" t="s">
        <v>51</v>
      </c>
    </row>
    <row r="9" spans="1:25" s="27" customFormat="1" ht="15" customHeight="1">
      <c r="A9" s="156"/>
      <c r="B9" s="273"/>
      <c r="C9" s="280" t="s">
        <v>130</v>
      </c>
      <c r="D9" s="273"/>
      <c r="E9" s="274"/>
      <c r="F9" s="275"/>
      <c r="G9" s="265"/>
      <c r="H9" s="265"/>
      <c r="I9" s="265"/>
      <c r="J9" s="265"/>
      <c r="K9" s="265"/>
      <c r="L9" s="282"/>
      <c r="M9" s="181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  <c r="Y9" s="282"/>
    </row>
    <row r="10" spans="1:25" s="27" customFormat="1" ht="19.5" customHeight="1">
      <c r="A10" s="156"/>
      <c r="B10" s="273"/>
      <c r="C10" s="278"/>
      <c r="D10" s="265" t="s">
        <v>18</v>
      </c>
      <c r="E10" s="266" t="s">
        <v>19</v>
      </c>
      <c r="F10" s="268" t="s">
        <v>20</v>
      </c>
      <c r="G10" s="38"/>
      <c r="H10" s="59"/>
      <c r="I10" s="38"/>
      <c r="J10" s="59"/>
      <c r="K10" s="38"/>
      <c r="L10" s="95"/>
      <c r="M10" s="181"/>
      <c r="N10" s="58"/>
      <c r="O10" s="38"/>
      <c r="P10" s="38"/>
      <c r="Q10" s="59"/>
      <c r="R10" s="38"/>
      <c r="S10" s="59"/>
      <c r="T10" s="38"/>
      <c r="U10" s="59"/>
      <c r="V10" s="38"/>
      <c r="W10" s="59"/>
      <c r="X10" s="38"/>
      <c r="Y10" s="95"/>
    </row>
    <row r="11" spans="1:25" s="27" customFormat="1" ht="18" customHeight="1">
      <c r="A11" s="262" t="s">
        <v>52</v>
      </c>
      <c r="B11" s="276" t="s">
        <v>137</v>
      </c>
      <c r="C11" s="278" t="s">
        <v>138</v>
      </c>
      <c r="D11" s="265"/>
      <c r="E11" s="265"/>
      <c r="F11" s="269"/>
      <c r="G11" s="256" t="s">
        <v>103</v>
      </c>
      <c r="H11" s="258" t="s">
        <v>17</v>
      </c>
      <c r="I11" s="256" t="s">
        <v>103</v>
      </c>
      <c r="J11" s="258" t="s">
        <v>17</v>
      </c>
      <c r="K11" s="256" t="s">
        <v>103</v>
      </c>
      <c r="L11" s="259" t="s">
        <v>17</v>
      </c>
      <c r="M11" s="262" t="s">
        <v>52</v>
      </c>
      <c r="N11" s="256" t="s">
        <v>103</v>
      </c>
      <c r="O11" s="258" t="s">
        <v>17</v>
      </c>
      <c r="P11" s="256" t="s">
        <v>103</v>
      </c>
      <c r="Q11" s="258" t="s">
        <v>17</v>
      </c>
      <c r="R11" s="256" t="s">
        <v>103</v>
      </c>
      <c r="S11" s="258" t="s">
        <v>17</v>
      </c>
      <c r="T11" s="256" t="s">
        <v>103</v>
      </c>
      <c r="U11" s="258" t="s">
        <v>17</v>
      </c>
      <c r="V11" s="256" t="s">
        <v>103</v>
      </c>
      <c r="W11" s="258" t="s">
        <v>17</v>
      </c>
      <c r="X11" s="256" t="s">
        <v>103</v>
      </c>
      <c r="Y11" s="259" t="s">
        <v>17</v>
      </c>
    </row>
    <row r="12" spans="1:25" s="27" customFormat="1" ht="20.25" customHeight="1">
      <c r="A12" s="267"/>
      <c r="B12" s="277"/>
      <c r="C12" s="279"/>
      <c r="D12" s="215" t="s">
        <v>21</v>
      </c>
      <c r="E12" s="201" t="s">
        <v>22</v>
      </c>
      <c r="F12" s="129" t="s">
        <v>23</v>
      </c>
      <c r="G12" s="257"/>
      <c r="H12" s="225"/>
      <c r="I12" s="257"/>
      <c r="J12" s="225"/>
      <c r="K12" s="257"/>
      <c r="L12" s="260"/>
      <c r="M12" s="267"/>
      <c r="N12" s="257"/>
      <c r="O12" s="225"/>
      <c r="P12" s="257"/>
      <c r="Q12" s="225"/>
      <c r="R12" s="257"/>
      <c r="S12" s="225"/>
      <c r="T12" s="257"/>
      <c r="U12" s="225"/>
      <c r="V12" s="257"/>
      <c r="W12" s="225"/>
      <c r="X12" s="257"/>
      <c r="Y12" s="260"/>
    </row>
    <row r="13" spans="1:25" ht="35.1" hidden="1" customHeight="1">
      <c r="A13" s="97">
        <v>2015</v>
      </c>
      <c r="B13" s="39">
        <v>6049</v>
      </c>
      <c r="C13" s="39">
        <v>2479</v>
      </c>
      <c r="D13" s="39">
        <v>25068</v>
      </c>
      <c r="E13" s="39">
        <v>14130</v>
      </c>
      <c r="F13" s="98">
        <v>10938</v>
      </c>
      <c r="G13" s="98">
        <v>5210</v>
      </c>
      <c r="H13" s="40">
        <v>8919</v>
      </c>
      <c r="I13" s="40">
        <v>447</v>
      </c>
      <c r="J13" s="40">
        <v>2872</v>
      </c>
      <c r="K13" s="40">
        <v>200</v>
      </c>
      <c r="L13" s="99">
        <v>2665</v>
      </c>
      <c r="M13" s="97">
        <v>2015</v>
      </c>
      <c r="N13" s="40">
        <v>119</v>
      </c>
      <c r="O13" s="40">
        <v>3452</v>
      </c>
      <c r="P13" s="40">
        <v>40</v>
      </c>
      <c r="Q13" s="40">
        <v>2616</v>
      </c>
      <c r="R13" s="40">
        <v>8</v>
      </c>
      <c r="S13" s="40">
        <v>1067</v>
      </c>
      <c r="T13" s="40">
        <v>1</v>
      </c>
      <c r="U13" s="40">
        <v>330</v>
      </c>
      <c r="V13" s="40">
        <v>2</v>
      </c>
      <c r="W13" s="40">
        <v>1170</v>
      </c>
      <c r="X13" s="40">
        <v>1</v>
      </c>
      <c r="Y13" s="99">
        <v>1028</v>
      </c>
    </row>
    <row r="14" spans="1:25" ht="35.1" hidden="1" customHeight="1">
      <c r="A14" s="97">
        <v>2016</v>
      </c>
      <c r="B14" s="39">
        <v>6139</v>
      </c>
      <c r="C14" s="39">
        <v>2515</v>
      </c>
      <c r="D14" s="39">
        <v>26048</v>
      </c>
      <c r="E14" s="39">
        <v>14454</v>
      </c>
      <c r="F14" s="98">
        <v>11594</v>
      </c>
      <c r="G14" s="98">
        <v>5252</v>
      </c>
      <c r="H14" s="40">
        <v>8887</v>
      </c>
      <c r="I14" s="40">
        <v>482</v>
      </c>
      <c r="J14" s="40">
        <v>3087</v>
      </c>
      <c r="K14" s="40">
        <v>218</v>
      </c>
      <c r="L14" s="99">
        <v>2994</v>
      </c>
      <c r="M14" s="97">
        <v>2016</v>
      </c>
      <c r="N14" s="40">
        <v>132</v>
      </c>
      <c r="O14" s="40">
        <v>3903</v>
      </c>
      <c r="P14" s="40">
        <v>38</v>
      </c>
      <c r="Q14" s="40">
        <v>2486</v>
      </c>
      <c r="R14" s="40">
        <v>8</v>
      </c>
      <c r="S14" s="40">
        <v>1032</v>
      </c>
      <c r="T14" s="40">
        <v>1</v>
      </c>
      <c r="U14" s="40">
        <v>330</v>
      </c>
      <c r="V14" s="40">
        <v>2</v>
      </c>
      <c r="W14" s="40">
        <v>1080</v>
      </c>
      <c r="X14" s="40">
        <v>1</v>
      </c>
      <c r="Y14" s="99">
        <v>1097</v>
      </c>
    </row>
    <row r="15" spans="1:25" ht="35.1" customHeight="1">
      <c r="A15" s="97">
        <v>2017</v>
      </c>
      <c r="B15" s="39">
        <v>6191</v>
      </c>
      <c r="C15" s="39">
        <v>2552</v>
      </c>
      <c r="D15" s="39">
        <v>26335</v>
      </c>
      <c r="E15" s="39">
        <v>14411</v>
      </c>
      <c r="F15" s="98">
        <v>11924</v>
      </c>
      <c r="G15" s="98">
        <v>5261</v>
      </c>
      <c r="H15" s="40">
        <v>8976</v>
      </c>
      <c r="I15" s="40">
        <v>510</v>
      </c>
      <c r="J15" s="40">
        <v>3253</v>
      </c>
      <c r="K15" s="40">
        <v>228</v>
      </c>
      <c r="L15" s="99">
        <v>3090</v>
      </c>
      <c r="M15" s="97">
        <v>2017</v>
      </c>
      <c r="N15" s="40">
        <v>139</v>
      </c>
      <c r="O15" s="40">
        <v>4062</v>
      </c>
      <c r="P15" s="40">
        <v>40</v>
      </c>
      <c r="Q15" s="40">
        <v>2586</v>
      </c>
      <c r="R15" s="40">
        <v>8</v>
      </c>
      <c r="S15" s="40">
        <v>1058</v>
      </c>
      <c r="T15" s="40">
        <v>2</v>
      </c>
      <c r="U15" s="40">
        <v>696</v>
      </c>
      <c r="V15" s="40">
        <v>2</v>
      </c>
      <c r="W15" s="40">
        <v>1065</v>
      </c>
      <c r="X15" s="40">
        <v>1</v>
      </c>
      <c r="Y15" s="99">
        <v>1145</v>
      </c>
    </row>
    <row r="16" spans="1:25" ht="35.1" customHeight="1">
      <c r="A16" s="97">
        <v>2018</v>
      </c>
      <c r="B16" s="39">
        <v>6322</v>
      </c>
      <c r="C16" s="39">
        <v>2614</v>
      </c>
      <c r="D16" s="39">
        <v>26610</v>
      </c>
      <c r="E16" s="39">
        <v>14626</v>
      </c>
      <c r="F16" s="98">
        <v>11984</v>
      </c>
      <c r="G16" s="98">
        <v>5337</v>
      </c>
      <c r="H16" s="40">
        <v>9065</v>
      </c>
      <c r="I16" s="40">
        <v>528</v>
      </c>
      <c r="J16" s="40">
        <v>3370</v>
      </c>
      <c r="K16" s="40">
        <v>250</v>
      </c>
      <c r="L16" s="99">
        <v>3301</v>
      </c>
      <c r="M16" s="97">
        <v>2018</v>
      </c>
      <c r="N16" s="40">
        <v>133</v>
      </c>
      <c r="O16" s="40">
        <v>3731</v>
      </c>
      <c r="P16" s="40">
        <v>38</v>
      </c>
      <c r="Q16" s="40">
        <v>2494</v>
      </c>
      <c r="R16" s="40">
        <v>12</v>
      </c>
      <c r="S16" s="40">
        <v>1510</v>
      </c>
      <c r="T16" s="40">
        <v>1</v>
      </c>
      <c r="U16" s="40">
        <v>410</v>
      </c>
      <c r="V16" s="40">
        <v>2</v>
      </c>
      <c r="W16" s="40">
        <v>1122</v>
      </c>
      <c r="X16" s="40">
        <v>1</v>
      </c>
      <c r="Y16" s="99">
        <v>1813</v>
      </c>
    </row>
    <row r="17" spans="1:25" ht="35.1" customHeight="1">
      <c r="A17" s="100">
        <v>2019</v>
      </c>
      <c r="B17" s="43">
        <f>SUM(B18:B27)</f>
        <v>6488</v>
      </c>
      <c r="C17" s="43">
        <f>SUM(C18:C27)</f>
        <v>2683</v>
      </c>
      <c r="D17" s="43">
        <f>SUM(H17,J17,L17,O17,Q17,S17,U17,W17,Y17)</f>
        <v>27950</v>
      </c>
      <c r="E17" s="43">
        <f>SUM(E18:E27)</f>
        <v>15181</v>
      </c>
      <c r="F17" s="43">
        <f>SUM(F18:F27)</f>
        <v>12769</v>
      </c>
      <c r="G17" s="43">
        <v>5422</v>
      </c>
      <c r="H17" s="43">
        <v>9537</v>
      </c>
      <c r="I17" s="43">
        <v>602</v>
      </c>
      <c r="J17" s="43">
        <v>3796</v>
      </c>
      <c r="K17" s="43">
        <v>262</v>
      </c>
      <c r="L17" s="101">
        <v>3505</v>
      </c>
      <c r="M17" s="100">
        <v>2019</v>
      </c>
      <c r="N17" s="140">
        <v>153</v>
      </c>
      <c r="O17" s="43">
        <v>4604</v>
      </c>
      <c r="P17" s="43">
        <v>35</v>
      </c>
      <c r="Q17" s="43">
        <f>SUM(Q18:Q27)</f>
        <v>2553</v>
      </c>
      <c r="R17" s="43">
        <f>SUM(R18:R27)</f>
        <v>11</v>
      </c>
      <c r="S17" s="43">
        <f>SUM(S18:S27)</f>
        <v>1663</v>
      </c>
      <c r="T17" s="43">
        <v>0</v>
      </c>
      <c r="U17" s="43">
        <v>0</v>
      </c>
      <c r="V17" s="43">
        <v>3</v>
      </c>
      <c r="W17" s="43">
        <v>2292</v>
      </c>
      <c r="X17" s="43" t="s">
        <v>106</v>
      </c>
      <c r="Y17" s="101" t="s">
        <v>106</v>
      </c>
    </row>
    <row r="18" spans="1:25" s="45" customFormat="1" ht="24.95" hidden="1" customHeight="1" outlineLevel="2">
      <c r="A18" s="166" t="s">
        <v>53</v>
      </c>
      <c r="B18" s="46">
        <f>SUM(G18,I18,K18,N18,P18,R18,T18,V18,X18)</f>
        <v>3626</v>
      </c>
      <c r="C18" s="103">
        <v>1563</v>
      </c>
      <c r="D18" s="46">
        <f>SUM(E18:F18)</f>
        <v>15450</v>
      </c>
      <c r="E18" s="103">
        <v>8256</v>
      </c>
      <c r="F18" s="103">
        <v>7194</v>
      </c>
      <c r="G18" s="103">
        <v>3006</v>
      </c>
      <c r="H18" s="103">
        <v>5354</v>
      </c>
      <c r="I18" s="103">
        <v>342</v>
      </c>
      <c r="J18" s="103">
        <v>2153</v>
      </c>
      <c r="K18" s="103">
        <v>164</v>
      </c>
      <c r="L18" s="104">
        <v>2181</v>
      </c>
      <c r="M18" s="166" t="s">
        <v>53</v>
      </c>
      <c r="N18" s="103">
        <v>82</v>
      </c>
      <c r="O18" s="103">
        <v>2442</v>
      </c>
      <c r="P18" s="103">
        <v>24</v>
      </c>
      <c r="Q18" s="103">
        <v>1834</v>
      </c>
      <c r="R18" s="103">
        <v>7</v>
      </c>
      <c r="S18" s="103">
        <v>933</v>
      </c>
      <c r="T18" s="103">
        <v>0</v>
      </c>
      <c r="U18" s="103">
        <v>0</v>
      </c>
      <c r="V18" s="103">
        <v>1</v>
      </c>
      <c r="W18" s="103">
        <v>553</v>
      </c>
      <c r="X18" s="103">
        <v>0</v>
      </c>
      <c r="Y18" s="104">
        <v>0</v>
      </c>
    </row>
    <row r="19" spans="1:25" s="45" customFormat="1" ht="24.95" hidden="1" customHeight="1" outlineLevel="2">
      <c r="A19" s="166" t="s">
        <v>112</v>
      </c>
      <c r="B19" s="46">
        <f t="shared" ref="B19:B27" si="0">SUM(G19,I19,K19,N19,P19,R19,T19,V19,X19)</f>
        <v>323</v>
      </c>
      <c r="C19" s="103">
        <v>113</v>
      </c>
      <c r="D19" s="46">
        <f t="shared" ref="D19:D27" si="1">SUM(E19:F19)</f>
        <v>1211</v>
      </c>
      <c r="E19" s="103">
        <v>593</v>
      </c>
      <c r="F19" s="103">
        <v>618</v>
      </c>
      <c r="G19" s="103">
        <v>272</v>
      </c>
      <c r="H19" s="103">
        <v>463</v>
      </c>
      <c r="I19" s="103">
        <v>28</v>
      </c>
      <c r="J19" s="103">
        <v>181</v>
      </c>
      <c r="K19" s="103">
        <v>12</v>
      </c>
      <c r="L19" s="104">
        <v>159</v>
      </c>
      <c r="M19" s="166" t="s">
        <v>112</v>
      </c>
      <c r="N19" s="103">
        <v>9</v>
      </c>
      <c r="O19" s="103">
        <v>308</v>
      </c>
      <c r="P19" s="103">
        <v>2</v>
      </c>
      <c r="Q19" s="103">
        <v>100</v>
      </c>
      <c r="R19" s="103">
        <v>0</v>
      </c>
      <c r="S19" s="103">
        <v>0</v>
      </c>
      <c r="T19" s="103">
        <v>0</v>
      </c>
      <c r="U19" s="103">
        <v>0</v>
      </c>
      <c r="V19" s="103">
        <v>0</v>
      </c>
      <c r="W19" s="103">
        <v>0</v>
      </c>
      <c r="X19" s="103">
        <v>0</v>
      </c>
      <c r="Y19" s="104">
        <v>0</v>
      </c>
    </row>
    <row r="20" spans="1:25" s="45" customFormat="1" ht="24.95" hidden="1" customHeight="1" outlineLevel="2">
      <c r="A20" s="166" t="s">
        <v>113</v>
      </c>
      <c r="B20" s="46">
        <f t="shared" si="0"/>
        <v>168</v>
      </c>
      <c r="C20" s="103">
        <v>64</v>
      </c>
      <c r="D20" s="46">
        <f t="shared" si="1"/>
        <v>735</v>
      </c>
      <c r="E20" s="103">
        <v>406</v>
      </c>
      <c r="F20" s="103">
        <v>329</v>
      </c>
      <c r="G20" s="103">
        <v>137</v>
      </c>
      <c r="H20" s="103">
        <v>230</v>
      </c>
      <c r="I20" s="103">
        <v>16</v>
      </c>
      <c r="J20" s="103">
        <v>97</v>
      </c>
      <c r="K20" s="103">
        <v>8</v>
      </c>
      <c r="L20" s="104">
        <v>100</v>
      </c>
      <c r="M20" s="166" t="s">
        <v>113</v>
      </c>
      <c r="N20" s="103">
        <v>5</v>
      </c>
      <c r="O20" s="103">
        <v>146</v>
      </c>
      <c r="P20" s="103">
        <v>1</v>
      </c>
      <c r="Q20" s="103">
        <v>52</v>
      </c>
      <c r="R20" s="103">
        <v>1</v>
      </c>
      <c r="S20" s="103">
        <v>110</v>
      </c>
      <c r="T20" s="103">
        <v>0</v>
      </c>
      <c r="U20" s="103">
        <v>0</v>
      </c>
      <c r="V20" s="103">
        <v>0</v>
      </c>
      <c r="W20" s="103">
        <v>0</v>
      </c>
      <c r="X20" s="103">
        <v>0</v>
      </c>
      <c r="Y20" s="104">
        <v>0</v>
      </c>
    </row>
    <row r="21" spans="1:25" s="45" customFormat="1" ht="24.95" hidden="1" customHeight="1" outlineLevel="2">
      <c r="A21" s="166" t="s">
        <v>114</v>
      </c>
      <c r="B21" s="46">
        <f t="shared" si="0"/>
        <v>152</v>
      </c>
      <c r="C21" s="103">
        <v>61</v>
      </c>
      <c r="D21" s="46">
        <f t="shared" si="1"/>
        <v>467</v>
      </c>
      <c r="E21" s="103">
        <v>259</v>
      </c>
      <c r="F21" s="103">
        <v>208</v>
      </c>
      <c r="G21" s="103">
        <v>131</v>
      </c>
      <c r="H21" s="103">
        <v>202</v>
      </c>
      <c r="I21" s="103">
        <v>11</v>
      </c>
      <c r="J21" s="103">
        <v>62</v>
      </c>
      <c r="K21" s="103">
        <v>6</v>
      </c>
      <c r="L21" s="104">
        <v>88</v>
      </c>
      <c r="M21" s="166" t="s">
        <v>114</v>
      </c>
      <c r="N21" s="103">
        <v>4</v>
      </c>
      <c r="O21" s="103">
        <v>115</v>
      </c>
      <c r="P21" s="103">
        <v>0</v>
      </c>
      <c r="Q21" s="103">
        <v>0</v>
      </c>
      <c r="R21" s="103">
        <v>0</v>
      </c>
      <c r="S21" s="103">
        <v>0</v>
      </c>
      <c r="T21" s="103">
        <v>0</v>
      </c>
      <c r="U21" s="103">
        <v>0</v>
      </c>
      <c r="V21" s="103">
        <v>0</v>
      </c>
      <c r="W21" s="103">
        <v>0</v>
      </c>
      <c r="X21" s="103">
        <v>0</v>
      </c>
      <c r="Y21" s="104">
        <v>0</v>
      </c>
    </row>
    <row r="22" spans="1:25" s="45" customFormat="1" ht="24.95" hidden="1" customHeight="1" outlineLevel="2">
      <c r="A22" s="166" t="s">
        <v>115</v>
      </c>
      <c r="B22" s="46">
        <f t="shared" si="0"/>
        <v>283</v>
      </c>
      <c r="C22" s="103">
        <v>118</v>
      </c>
      <c r="D22" s="46">
        <f t="shared" si="1"/>
        <v>807</v>
      </c>
      <c r="E22" s="103">
        <v>456</v>
      </c>
      <c r="F22" s="103">
        <v>351</v>
      </c>
      <c r="G22" s="103">
        <v>250</v>
      </c>
      <c r="H22" s="103">
        <v>398</v>
      </c>
      <c r="I22" s="103">
        <v>16</v>
      </c>
      <c r="J22" s="103">
        <v>103</v>
      </c>
      <c r="K22" s="103">
        <v>9</v>
      </c>
      <c r="L22" s="104">
        <v>123</v>
      </c>
      <c r="M22" s="166" t="s">
        <v>115</v>
      </c>
      <c r="N22" s="103">
        <v>8</v>
      </c>
      <c r="O22" s="103">
        <v>183</v>
      </c>
      <c r="P22" s="103">
        <v>0</v>
      </c>
      <c r="Q22" s="103">
        <v>0</v>
      </c>
      <c r="R22" s="103">
        <v>0</v>
      </c>
      <c r="S22" s="103">
        <v>0</v>
      </c>
      <c r="T22" s="103">
        <v>0</v>
      </c>
      <c r="U22" s="103">
        <v>0</v>
      </c>
      <c r="V22" s="103">
        <v>0</v>
      </c>
      <c r="W22" s="103">
        <v>0</v>
      </c>
      <c r="X22" s="103">
        <v>0</v>
      </c>
      <c r="Y22" s="104">
        <v>0</v>
      </c>
    </row>
    <row r="23" spans="1:25" s="45" customFormat="1" ht="24.95" hidden="1" customHeight="1" outlineLevel="2">
      <c r="A23" s="166" t="s">
        <v>141</v>
      </c>
      <c r="B23" s="46">
        <f t="shared" si="0"/>
        <v>190</v>
      </c>
      <c r="C23" s="103">
        <v>84</v>
      </c>
      <c r="D23" s="46">
        <f t="shared" si="1"/>
        <v>535</v>
      </c>
      <c r="E23" s="103">
        <v>266</v>
      </c>
      <c r="F23" s="103">
        <v>269</v>
      </c>
      <c r="G23" s="103">
        <v>167</v>
      </c>
      <c r="H23" s="103">
        <v>265</v>
      </c>
      <c r="I23" s="103">
        <v>16</v>
      </c>
      <c r="J23" s="103">
        <v>105</v>
      </c>
      <c r="K23" s="103">
        <v>3</v>
      </c>
      <c r="L23" s="104">
        <v>41</v>
      </c>
      <c r="M23" s="166" t="s">
        <v>141</v>
      </c>
      <c r="N23" s="103">
        <v>4</v>
      </c>
      <c r="O23" s="103">
        <v>124</v>
      </c>
      <c r="P23" s="103">
        <v>0</v>
      </c>
      <c r="Q23" s="103">
        <v>0</v>
      </c>
      <c r="R23" s="103">
        <v>0</v>
      </c>
      <c r="S23" s="103">
        <v>0</v>
      </c>
      <c r="T23" s="103">
        <v>0</v>
      </c>
      <c r="U23" s="103">
        <v>0</v>
      </c>
      <c r="V23" s="103">
        <v>0</v>
      </c>
      <c r="W23" s="103">
        <v>0</v>
      </c>
      <c r="X23" s="103">
        <v>0</v>
      </c>
      <c r="Y23" s="104">
        <v>0</v>
      </c>
    </row>
    <row r="24" spans="1:25" s="45" customFormat="1" ht="24.95" hidden="1" customHeight="1" outlineLevel="2">
      <c r="A24" s="166" t="s">
        <v>117</v>
      </c>
      <c r="B24" s="46">
        <f t="shared" si="0"/>
        <v>402</v>
      </c>
      <c r="C24" s="103">
        <v>168</v>
      </c>
      <c r="D24" s="46">
        <f t="shared" si="1"/>
        <v>1774</v>
      </c>
      <c r="E24" s="103">
        <v>955</v>
      </c>
      <c r="F24" s="103">
        <v>819</v>
      </c>
      <c r="G24" s="103">
        <v>339</v>
      </c>
      <c r="H24" s="103">
        <v>599</v>
      </c>
      <c r="I24" s="103">
        <v>33</v>
      </c>
      <c r="J24" s="103">
        <v>214</v>
      </c>
      <c r="K24" s="103">
        <v>14</v>
      </c>
      <c r="L24" s="104">
        <v>188</v>
      </c>
      <c r="M24" s="166" t="s">
        <v>117</v>
      </c>
      <c r="N24" s="103">
        <v>13</v>
      </c>
      <c r="O24" s="103">
        <v>380</v>
      </c>
      <c r="P24" s="103">
        <v>2</v>
      </c>
      <c r="Q24" s="103">
        <v>184</v>
      </c>
      <c r="R24" s="103">
        <v>1</v>
      </c>
      <c r="S24" s="103">
        <v>209</v>
      </c>
      <c r="T24" s="103">
        <v>0</v>
      </c>
      <c r="U24" s="103">
        <v>0</v>
      </c>
      <c r="V24" s="103">
        <v>0</v>
      </c>
      <c r="W24" s="103">
        <v>0</v>
      </c>
      <c r="X24" s="103">
        <v>0</v>
      </c>
      <c r="Y24" s="104">
        <v>0</v>
      </c>
    </row>
    <row r="25" spans="1:25" s="45" customFormat="1" ht="24.95" hidden="1" customHeight="1" outlineLevel="2">
      <c r="A25" s="166" t="s">
        <v>118</v>
      </c>
      <c r="B25" s="46">
        <f t="shared" si="0"/>
        <v>659</v>
      </c>
      <c r="C25" s="47">
        <v>264</v>
      </c>
      <c r="D25" s="46">
        <f t="shared" si="1"/>
        <v>3932</v>
      </c>
      <c r="E25" s="103">
        <v>1901</v>
      </c>
      <c r="F25" s="103">
        <v>2031</v>
      </c>
      <c r="G25" s="103">
        <v>572</v>
      </c>
      <c r="H25" s="103">
        <v>1112</v>
      </c>
      <c r="I25" s="103">
        <v>61</v>
      </c>
      <c r="J25" s="103">
        <v>376</v>
      </c>
      <c r="K25" s="103">
        <v>12</v>
      </c>
      <c r="L25" s="104">
        <v>164</v>
      </c>
      <c r="M25" s="166" t="s">
        <v>118</v>
      </c>
      <c r="N25" s="103">
        <v>7</v>
      </c>
      <c r="O25" s="103">
        <v>220</v>
      </c>
      <c r="P25" s="103">
        <v>5</v>
      </c>
      <c r="Q25" s="103">
        <v>321</v>
      </c>
      <c r="R25" s="103">
        <v>0</v>
      </c>
      <c r="S25" s="103">
        <v>0</v>
      </c>
      <c r="T25" s="103">
        <v>0</v>
      </c>
      <c r="U25" s="103">
        <v>0</v>
      </c>
      <c r="V25" s="103">
        <v>2</v>
      </c>
      <c r="W25" s="103">
        <v>1739</v>
      </c>
      <c r="X25" s="103">
        <v>0</v>
      </c>
      <c r="Y25" s="104">
        <v>0</v>
      </c>
    </row>
    <row r="26" spans="1:25" s="45" customFormat="1" ht="24.95" hidden="1" customHeight="1" outlineLevel="2">
      <c r="A26" s="166" t="s">
        <v>119</v>
      </c>
      <c r="B26" s="46">
        <f t="shared" si="0"/>
        <v>423</v>
      </c>
      <c r="C26" s="47">
        <v>146</v>
      </c>
      <c r="D26" s="46">
        <f t="shared" si="1"/>
        <v>2477</v>
      </c>
      <c r="E26" s="103">
        <v>1762</v>
      </c>
      <c r="F26" s="103">
        <v>715</v>
      </c>
      <c r="G26" s="47">
        <v>305</v>
      </c>
      <c r="H26" s="47">
        <v>561</v>
      </c>
      <c r="I26" s="103">
        <v>68</v>
      </c>
      <c r="J26" s="47">
        <v>435</v>
      </c>
      <c r="K26" s="47">
        <v>28</v>
      </c>
      <c r="L26" s="105">
        <v>376</v>
      </c>
      <c r="M26" s="166" t="s">
        <v>119</v>
      </c>
      <c r="N26" s="103">
        <v>19</v>
      </c>
      <c r="O26" s="103">
        <v>632</v>
      </c>
      <c r="P26" s="103">
        <v>1</v>
      </c>
      <c r="Q26" s="103">
        <v>62</v>
      </c>
      <c r="R26" s="103">
        <v>2</v>
      </c>
      <c r="S26" s="103">
        <v>411</v>
      </c>
      <c r="T26" s="103">
        <v>0</v>
      </c>
      <c r="U26" s="103">
        <v>0</v>
      </c>
      <c r="V26" s="103">
        <v>0</v>
      </c>
      <c r="W26" s="103">
        <v>0</v>
      </c>
      <c r="X26" s="103">
        <v>0</v>
      </c>
      <c r="Y26" s="104">
        <v>0</v>
      </c>
    </row>
    <row r="27" spans="1:25" s="45" customFormat="1" ht="24.95" hidden="1" customHeight="1" outlineLevel="2">
      <c r="A27" s="166" t="s">
        <v>120</v>
      </c>
      <c r="B27" s="46">
        <f t="shared" si="0"/>
        <v>262</v>
      </c>
      <c r="C27" s="47">
        <v>102</v>
      </c>
      <c r="D27" s="46">
        <f t="shared" si="1"/>
        <v>562</v>
      </c>
      <c r="E27" s="103">
        <v>327</v>
      </c>
      <c r="F27" s="103">
        <v>235</v>
      </c>
      <c r="G27" s="47">
        <v>243</v>
      </c>
      <c r="H27" s="47">
        <v>353</v>
      </c>
      <c r="I27" s="103">
        <v>11</v>
      </c>
      <c r="J27" s="47">
        <v>70</v>
      </c>
      <c r="K27" s="47">
        <v>6</v>
      </c>
      <c r="L27" s="105">
        <v>85</v>
      </c>
      <c r="M27" s="166" t="s">
        <v>120</v>
      </c>
      <c r="N27" s="47">
        <v>2</v>
      </c>
      <c r="O27" s="47">
        <v>54</v>
      </c>
      <c r="P27" s="47">
        <v>0</v>
      </c>
      <c r="Q27" s="47">
        <v>0</v>
      </c>
      <c r="R27" s="47">
        <v>0</v>
      </c>
      <c r="S27" s="103">
        <v>0</v>
      </c>
      <c r="T27" s="103">
        <v>0</v>
      </c>
      <c r="U27" s="103">
        <v>0</v>
      </c>
      <c r="V27" s="103">
        <v>0</v>
      </c>
      <c r="W27" s="103">
        <v>0</v>
      </c>
      <c r="X27" s="103">
        <v>0</v>
      </c>
      <c r="Y27" s="104">
        <v>0</v>
      </c>
    </row>
    <row r="28" spans="1:25" ht="35.1" customHeight="1" collapsed="1">
      <c r="A28" s="100">
        <v>2020</v>
      </c>
      <c r="B28" s="43">
        <f>SUM(B29:B38)</f>
        <v>9097</v>
      </c>
      <c r="C28" s="43">
        <f>SUM(C29:C38)</f>
        <v>3385</v>
      </c>
      <c r="D28" s="43">
        <f>SUM(H28,J28,L28,O28,Q28,S28,U28,W28,Y28)</f>
        <v>30718</v>
      </c>
      <c r="E28" s="43">
        <f t="shared" ref="E28:L28" si="2">SUM(E29:E38)</f>
        <v>17779</v>
      </c>
      <c r="F28" s="43">
        <f t="shared" si="2"/>
        <v>12939</v>
      </c>
      <c r="G28" s="43">
        <f>SUM(G29:G38)</f>
        <v>8124</v>
      </c>
      <c r="H28" s="43">
        <f t="shared" si="2"/>
        <v>11730</v>
      </c>
      <c r="I28" s="43">
        <f t="shared" si="2"/>
        <v>522</v>
      </c>
      <c r="J28" s="43">
        <f t="shared" si="2"/>
        <v>3318</v>
      </c>
      <c r="K28" s="43">
        <f t="shared" si="2"/>
        <v>245</v>
      </c>
      <c r="L28" s="101">
        <f t="shared" si="2"/>
        <v>3348</v>
      </c>
      <c r="M28" s="100">
        <v>2020</v>
      </c>
      <c r="N28" s="140">
        <f t="shared" ref="N28:Y28" si="3">SUM(N29:N38)</f>
        <v>138</v>
      </c>
      <c r="O28" s="43">
        <f t="shared" si="3"/>
        <v>4127</v>
      </c>
      <c r="P28" s="43">
        <f t="shared" si="3"/>
        <v>47</v>
      </c>
      <c r="Q28" s="43">
        <f t="shared" si="3"/>
        <v>3192</v>
      </c>
      <c r="R28" s="43">
        <f t="shared" si="3"/>
        <v>16</v>
      </c>
      <c r="S28" s="43">
        <f t="shared" si="3"/>
        <v>2221</v>
      </c>
      <c r="T28" s="43">
        <f t="shared" si="3"/>
        <v>3</v>
      </c>
      <c r="U28" s="43">
        <f t="shared" si="3"/>
        <v>1276</v>
      </c>
      <c r="V28" s="43">
        <f t="shared" si="3"/>
        <v>2</v>
      </c>
      <c r="W28" s="43">
        <f t="shared" si="3"/>
        <v>1506</v>
      </c>
      <c r="X28" s="43">
        <f t="shared" si="3"/>
        <v>0</v>
      </c>
      <c r="Y28" s="101">
        <f t="shared" si="3"/>
        <v>0</v>
      </c>
    </row>
    <row r="29" spans="1:25" s="143" customFormat="1" ht="20.100000000000001" hidden="1" customHeight="1" outlineLevel="1">
      <c r="A29" s="166" t="s">
        <v>53</v>
      </c>
      <c r="B29" s="142">
        <f>SUM(G29,I29,K29,N29,P29,R29,T29,V29,X29)</f>
        <v>4996</v>
      </c>
      <c r="C29" s="142">
        <v>1892</v>
      </c>
      <c r="D29" s="142">
        <f>SUM(E29:F29)</f>
        <v>16887</v>
      </c>
      <c r="E29" s="142">
        <v>9606</v>
      </c>
      <c r="F29" s="142">
        <v>7281</v>
      </c>
      <c r="G29" s="142">
        <v>4424</v>
      </c>
      <c r="H29" s="142">
        <v>6301</v>
      </c>
      <c r="I29" s="142">
        <v>299</v>
      </c>
      <c r="J29" s="142">
        <v>1878</v>
      </c>
      <c r="K29" s="142">
        <v>154</v>
      </c>
      <c r="L29" s="150">
        <v>2073</v>
      </c>
      <c r="M29" s="166" t="s">
        <v>53</v>
      </c>
      <c r="N29" s="142">
        <v>76</v>
      </c>
      <c r="O29" s="142">
        <v>2296</v>
      </c>
      <c r="P29" s="142">
        <v>31</v>
      </c>
      <c r="Q29" s="142">
        <v>2218</v>
      </c>
      <c r="R29" s="142">
        <v>11</v>
      </c>
      <c r="S29" s="142">
        <v>1319</v>
      </c>
      <c r="T29" s="142">
        <v>0</v>
      </c>
      <c r="U29" s="142">
        <v>0</v>
      </c>
      <c r="V29" s="142">
        <v>1</v>
      </c>
      <c r="W29" s="142">
        <v>802</v>
      </c>
      <c r="X29" s="142">
        <v>0</v>
      </c>
      <c r="Y29" s="150">
        <v>0</v>
      </c>
    </row>
    <row r="30" spans="1:25" s="143" customFormat="1" ht="20.100000000000001" hidden="1" customHeight="1" outlineLevel="1">
      <c r="A30" s="166" t="s">
        <v>112</v>
      </c>
      <c r="B30" s="142">
        <f t="shared" ref="B30:B38" si="4">SUM(G30,I30,K30,N30,P30,R30,T30,V30,X30)</f>
        <v>531</v>
      </c>
      <c r="C30" s="142">
        <v>171</v>
      </c>
      <c r="D30" s="142">
        <f t="shared" ref="D30:D38" si="5">SUM(E30:F30)</f>
        <v>1416</v>
      </c>
      <c r="E30" s="142">
        <v>769</v>
      </c>
      <c r="F30" s="142">
        <v>647</v>
      </c>
      <c r="G30" s="142">
        <v>480</v>
      </c>
      <c r="H30" s="142">
        <v>666</v>
      </c>
      <c r="I30" s="142">
        <v>27</v>
      </c>
      <c r="J30" s="142">
        <v>163</v>
      </c>
      <c r="K30" s="142">
        <v>13</v>
      </c>
      <c r="L30" s="150">
        <v>176</v>
      </c>
      <c r="M30" s="166" t="s">
        <v>112</v>
      </c>
      <c r="N30" s="142">
        <v>8</v>
      </c>
      <c r="O30" s="142">
        <v>250</v>
      </c>
      <c r="P30" s="142">
        <v>3</v>
      </c>
      <c r="Q30" s="142">
        <v>161</v>
      </c>
      <c r="R30" s="142">
        <v>0</v>
      </c>
      <c r="S30" s="142">
        <v>0</v>
      </c>
      <c r="T30" s="142">
        <v>0</v>
      </c>
      <c r="U30" s="142">
        <v>0</v>
      </c>
      <c r="V30" s="142">
        <v>0</v>
      </c>
      <c r="W30" s="142">
        <v>0</v>
      </c>
      <c r="X30" s="142">
        <v>0</v>
      </c>
      <c r="Y30" s="150">
        <v>0</v>
      </c>
    </row>
    <row r="31" spans="1:25" s="143" customFormat="1" ht="20.100000000000001" hidden="1" customHeight="1" outlineLevel="1">
      <c r="A31" s="166" t="s">
        <v>113</v>
      </c>
      <c r="B31" s="142">
        <f t="shared" si="4"/>
        <v>200</v>
      </c>
      <c r="C31" s="142">
        <v>73</v>
      </c>
      <c r="D31" s="142">
        <f t="shared" si="5"/>
        <v>632</v>
      </c>
      <c r="E31" s="142">
        <v>349</v>
      </c>
      <c r="F31" s="142">
        <v>283</v>
      </c>
      <c r="G31" s="142">
        <v>182</v>
      </c>
      <c r="H31" s="142">
        <v>248</v>
      </c>
      <c r="I31" s="142">
        <v>8</v>
      </c>
      <c r="J31" s="142">
        <v>55</v>
      </c>
      <c r="K31" s="142">
        <v>4</v>
      </c>
      <c r="L31" s="150">
        <v>58</v>
      </c>
      <c r="M31" s="166" t="s">
        <v>113</v>
      </c>
      <c r="N31" s="142">
        <v>3</v>
      </c>
      <c r="O31" s="142">
        <v>91</v>
      </c>
      <c r="P31" s="142">
        <v>3</v>
      </c>
      <c r="Q31" s="142">
        <v>180</v>
      </c>
      <c r="R31" s="142">
        <v>0</v>
      </c>
      <c r="S31" s="142">
        <v>0</v>
      </c>
      <c r="T31" s="142">
        <v>0</v>
      </c>
      <c r="U31" s="142">
        <v>0</v>
      </c>
      <c r="V31" s="142">
        <v>0</v>
      </c>
      <c r="W31" s="142">
        <v>0</v>
      </c>
      <c r="X31" s="142">
        <v>0</v>
      </c>
      <c r="Y31" s="150">
        <v>0</v>
      </c>
    </row>
    <row r="32" spans="1:25" s="143" customFormat="1" ht="20.100000000000001" hidden="1" customHeight="1" outlineLevel="1">
      <c r="A32" s="166" t="s">
        <v>114</v>
      </c>
      <c r="B32" s="142">
        <f t="shared" si="4"/>
        <v>201</v>
      </c>
      <c r="C32" s="142">
        <v>79</v>
      </c>
      <c r="D32" s="142">
        <f t="shared" si="5"/>
        <v>514</v>
      </c>
      <c r="E32" s="142">
        <v>295</v>
      </c>
      <c r="F32" s="142">
        <v>219</v>
      </c>
      <c r="G32" s="142">
        <v>177</v>
      </c>
      <c r="H32" s="142">
        <v>258</v>
      </c>
      <c r="I32" s="142">
        <v>16</v>
      </c>
      <c r="J32" s="142">
        <v>102</v>
      </c>
      <c r="K32" s="142">
        <v>5</v>
      </c>
      <c r="L32" s="150">
        <v>80</v>
      </c>
      <c r="M32" s="166" t="s">
        <v>114</v>
      </c>
      <c r="N32" s="142">
        <v>3</v>
      </c>
      <c r="O32" s="142">
        <v>74</v>
      </c>
      <c r="P32" s="142">
        <v>0</v>
      </c>
      <c r="Q32" s="142">
        <v>0</v>
      </c>
      <c r="R32" s="142">
        <v>0</v>
      </c>
      <c r="S32" s="142">
        <v>0</v>
      </c>
      <c r="T32" s="142">
        <v>0</v>
      </c>
      <c r="U32" s="142">
        <v>0</v>
      </c>
      <c r="V32" s="142">
        <v>0</v>
      </c>
      <c r="W32" s="142">
        <v>0</v>
      </c>
      <c r="X32" s="142">
        <v>0</v>
      </c>
      <c r="Y32" s="150">
        <v>0</v>
      </c>
    </row>
    <row r="33" spans="1:25" s="143" customFormat="1" ht="20.100000000000001" hidden="1" customHeight="1" outlineLevel="1">
      <c r="A33" s="166" t="s">
        <v>115</v>
      </c>
      <c r="B33" s="142">
        <f t="shared" si="4"/>
        <v>394</v>
      </c>
      <c r="C33" s="142">
        <v>148</v>
      </c>
      <c r="D33" s="142">
        <f t="shared" si="5"/>
        <v>1047</v>
      </c>
      <c r="E33" s="142">
        <v>586</v>
      </c>
      <c r="F33" s="142">
        <v>461</v>
      </c>
      <c r="G33" s="142">
        <v>360</v>
      </c>
      <c r="H33" s="142">
        <v>522</v>
      </c>
      <c r="I33" s="142">
        <v>18</v>
      </c>
      <c r="J33" s="142">
        <v>117</v>
      </c>
      <c r="K33" s="142">
        <v>8</v>
      </c>
      <c r="L33" s="150">
        <v>110</v>
      </c>
      <c r="M33" s="166" t="s">
        <v>115</v>
      </c>
      <c r="N33" s="142">
        <v>7</v>
      </c>
      <c r="O33" s="142">
        <v>220</v>
      </c>
      <c r="P33" s="142">
        <v>1</v>
      </c>
      <c r="Q33" s="142">
        <v>78</v>
      </c>
      <c r="R33" s="142">
        <v>0</v>
      </c>
      <c r="S33" s="142">
        <v>0</v>
      </c>
      <c r="T33" s="142">
        <v>0</v>
      </c>
      <c r="U33" s="142">
        <v>0</v>
      </c>
      <c r="V33" s="142">
        <v>0</v>
      </c>
      <c r="W33" s="142">
        <v>0</v>
      </c>
      <c r="X33" s="142">
        <v>0</v>
      </c>
      <c r="Y33" s="150">
        <v>0</v>
      </c>
    </row>
    <row r="34" spans="1:25" s="143" customFormat="1" ht="20.100000000000001" hidden="1" customHeight="1" outlineLevel="1">
      <c r="A34" s="166" t="s">
        <v>141</v>
      </c>
      <c r="B34" s="142">
        <f t="shared" si="4"/>
        <v>315</v>
      </c>
      <c r="C34" s="151">
        <v>120</v>
      </c>
      <c r="D34" s="142">
        <f t="shared" si="5"/>
        <v>714</v>
      </c>
      <c r="E34" s="142">
        <v>422</v>
      </c>
      <c r="F34" s="142">
        <v>292</v>
      </c>
      <c r="G34" s="142">
        <v>285</v>
      </c>
      <c r="H34" s="142">
        <v>401</v>
      </c>
      <c r="I34" s="142">
        <v>22</v>
      </c>
      <c r="J34" s="142">
        <v>151</v>
      </c>
      <c r="K34" s="142">
        <v>5</v>
      </c>
      <c r="L34" s="150">
        <v>77</v>
      </c>
      <c r="M34" s="166" t="s">
        <v>141</v>
      </c>
      <c r="N34" s="142">
        <v>3</v>
      </c>
      <c r="O34" s="142">
        <v>85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>
        <v>0</v>
      </c>
      <c r="Y34" s="150">
        <v>0</v>
      </c>
    </row>
    <row r="35" spans="1:25" s="143" customFormat="1" ht="20.100000000000001" hidden="1" customHeight="1" outlineLevel="1">
      <c r="A35" s="166" t="s">
        <v>117</v>
      </c>
      <c r="B35" s="142">
        <f t="shared" si="4"/>
        <v>499</v>
      </c>
      <c r="C35" s="151">
        <v>204</v>
      </c>
      <c r="D35" s="142">
        <f t="shared" si="5"/>
        <v>1815</v>
      </c>
      <c r="E35" s="142">
        <v>942</v>
      </c>
      <c r="F35" s="142">
        <v>873</v>
      </c>
      <c r="G35" s="142">
        <v>446</v>
      </c>
      <c r="H35" s="142">
        <v>684</v>
      </c>
      <c r="I35" s="142">
        <v>27</v>
      </c>
      <c r="J35" s="142">
        <v>184</v>
      </c>
      <c r="K35" s="142">
        <v>10</v>
      </c>
      <c r="L35" s="150">
        <v>128</v>
      </c>
      <c r="M35" s="166" t="s">
        <v>117</v>
      </c>
      <c r="N35" s="142">
        <v>11</v>
      </c>
      <c r="O35" s="142">
        <v>311</v>
      </c>
      <c r="P35" s="142">
        <v>3</v>
      </c>
      <c r="Q35" s="142">
        <v>209</v>
      </c>
      <c r="R35" s="142">
        <v>2</v>
      </c>
      <c r="S35" s="142">
        <v>299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50">
        <v>0</v>
      </c>
    </row>
    <row r="36" spans="1:25" s="143" customFormat="1" ht="20.100000000000001" hidden="1" customHeight="1" outlineLevel="1">
      <c r="A36" s="166" t="s">
        <v>118</v>
      </c>
      <c r="B36" s="142">
        <f t="shared" si="4"/>
        <v>860</v>
      </c>
      <c r="C36" s="151">
        <v>351</v>
      </c>
      <c r="D36" s="142">
        <f t="shared" si="5"/>
        <v>3928</v>
      </c>
      <c r="E36" s="142">
        <v>2115</v>
      </c>
      <c r="F36" s="142">
        <v>1813</v>
      </c>
      <c r="G36" s="142">
        <v>789</v>
      </c>
      <c r="H36" s="142">
        <v>1224</v>
      </c>
      <c r="I36" s="142">
        <v>44</v>
      </c>
      <c r="J36" s="142">
        <v>268</v>
      </c>
      <c r="K36" s="142">
        <v>13</v>
      </c>
      <c r="L36" s="150">
        <v>196</v>
      </c>
      <c r="M36" s="166" t="s">
        <v>118</v>
      </c>
      <c r="N36" s="142">
        <v>7</v>
      </c>
      <c r="O36" s="142">
        <v>212</v>
      </c>
      <c r="P36" s="142">
        <v>3</v>
      </c>
      <c r="Q36" s="142">
        <v>177</v>
      </c>
      <c r="R36" s="142">
        <v>1</v>
      </c>
      <c r="S36" s="142">
        <v>177</v>
      </c>
      <c r="T36" s="142">
        <v>2</v>
      </c>
      <c r="U36" s="142">
        <v>970</v>
      </c>
      <c r="V36" s="142">
        <v>1</v>
      </c>
      <c r="W36" s="142">
        <v>704</v>
      </c>
      <c r="X36" s="142">
        <v>0</v>
      </c>
      <c r="Y36" s="150">
        <v>0</v>
      </c>
    </row>
    <row r="37" spans="1:25" s="143" customFormat="1" ht="20.100000000000001" hidden="1" customHeight="1" outlineLevel="1">
      <c r="A37" s="166" t="s">
        <v>119</v>
      </c>
      <c r="B37" s="142">
        <f t="shared" si="4"/>
        <v>711</v>
      </c>
      <c r="C37" s="151">
        <v>193</v>
      </c>
      <c r="D37" s="142">
        <f t="shared" si="5"/>
        <v>3099</v>
      </c>
      <c r="E37" s="142">
        <v>2311</v>
      </c>
      <c r="F37" s="142">
        <v>788</v>
      </c>
      <c r="G37" s="151">
        <v>604</v>
      </c>
      <c r="H37" s="151">
        <v>912</v>
      </c>
      <c r="I37" s="142">
        <v>54</v>
      </c>
      <c r="J37" s="151">
        <v>345</v>
      </c>
      <c r="K37" s="151">
        <v>28</v>
      </c>
      <c r="L37" s="152">
        <v>379</v>
      </c>
      <c r="M37" s="166" t="s">
        <v>119</v>
      </c>
      <c r="N37" s="142">
        <v>19</v>
      </c>
      <c r="O37" s="142">
        <v>562</v>
      </c>
      <c r="P37" s="142">
        <v>3</v>
      </c>
      <c r="Q37" s="142">
        <v>169</v>
      </c>
      <c r="R37" s="142">
        <v>2</v>
      </c>
      <c r="S37" s="142">
        <v>426</v>
      </c>
      <c r="T37" s="142">
        <v>1</v>
      </c>
      <c r="U37" s="142">
        <v>306</v>
      </c>
      <c r="V37" s="142">
        <v>0</v>
      </c>
      <c r="W37" s="142">
        <v>0</v>
      </c>
      <c r="X37" s="142">
        <v>0</v>
      </c>
      <c r="Y37" s="150">
        <v>0</v>
      </c>
    </row>
    <row r="38" spans="1:25" s="143" customFormat="1" ht="20.100000000000001" hidden="1" customHeight="1" outlineLevel="1">
      <c r="A38" s="166" t="s">
        <v>120</v>
      </c>
      <c r="B38" s="142">
        <f t="shared" si="4"/>
        <v>390</v>
      </c>
      <c r="C38" s="151">
        <v>154</v>
      </c>
      <c r="D38" s="142">
        <f t="shared" si="5"/>
        <v>666</v>
      </c>
      <c r="E38" s="142">
        <v>384</v>
      </c>
      <c r="F38" s="142">
        <v>282</v>
      </c>
      <c r="G38" s="151">
        <v>377</v>
      </c>
      <c r="H38" s="151">
        <v>514</v>
      </c>
      <c r="I38" s="142">
        <v>7</v>
      </c>
      <c r="J38" s="151">
        <v>55</v>
      </c>
      <c r="K38" s="151">
        <v>5</v>
      </c>
      <c r="L38" s="152">
        <v>71</v>
      </c>
      <c r="M38" s="166" t="s">
        <v>120</v>
      </c>
      <c r="N38" s="151">
        <v>1</v>
      </c>
      <c r="O38" s="151">
        <v>26</v>
      </c>
      <c r="P38" s="151">
        <v>0</v>
      </c>
      <c r="Q38" s="151">
        <v>0</v>
      </c>
      <c r="R38" s="151">
        <v>0</v>
      </c>
      <c r="S38" s="142">
        <v>0</v>
      </c>
      <c r="T38" s="142">
        <v>0</v>
      </c>
      <c r="U38" s="142">
        <v>0</v>
      </c>
      <c r="V38" s="142">
        <v>0</v>
      </c>
      <c r="W38" s="142">
        <v>0</v>
      </c>
      <c r="X38" s="142">
        <v>0</v>
      </c>
      <c r="Y38" s="150">
        <v>0</v>
      </c>
    </row>
    <row r="39" spans="1:25" ht="35.1" customHeight="1" collapsed="1">
      <c r="A39" s="100">
        <v>2021</v>
      </c>
      <c r="B39" s="43">
        <f>SUM(B40:B49)</f>
        <v>9423</v>
      </c>
      <c r="C39" s="43">
        <f>SUM(C40:C49)</f>
        <v>3474</v>
      </c>
      <c r="D39" s="43">
        <v>29856</v>
      </c>
      <c r="E39" s="43">
        <f t="shared" ref="E39:F39" si="6">SUM(E40:E49)</f>
        <v>17124</v>
      </c>
      <c r="F39" s="43">
        <f t="shared" si="6"/>
        <v>12732</v>
      </c>
      <c r="G39" s="43">
        <f>SUM(G40:G49)</f>
        <v>8485</v>
      </c>
      <c r="H39" s="43">
        <f t="shared" ref="H39:L39" si="7">SUM(H40:H49)</f>
        <v>12133</v>
      </c>
      <c r="I39" s="43">
        <f t="shared" si="7"/>
        <v>506</v>
      </c>
      <c r="J39" s="43">
        <f t="shared" si="7"/>
        <v>3167</v>
      </c>
      <c r="K39" s="43">
        <f t="shared" si="7"/>
        <v>227</v>
      </c>
      <c r="L39" s="101">
        <f t="shared" si="7"/>
        <v>3079</v>
      </c>
      <c r="M39" s="100">
        <v>2021</v>
      </c>
      <c r="N39" s="140">
        <f t="shared" ref="N39:X39" si="8">SUM(N40:N49)</f>
        <v>151</v>
      </c>
      <c r="O39" s="43">
        <v>4520</v>
      </c>
      <c r="P39" s="43">
        <f t="shared" si="8"/>
        <v>36</v>
      </c>
      <c r="Q39" s="43">
        <v>2504</v>
      </c>
      <c r="R39" s="43">
        <f t="shared" si="8"/>
        <v>14</v>
      </c>
      <c r="S39" s="43">
        <v>1831</v>
      </c>
      <c r="T39" s="43">
        <f t="shared" si="8"/>
        <v>2</v>
      </c>
      <c r="U39" s="43" t="s">
        <v>148</v>
      </c>
      <c r="V39" s="43">
        <f t="shared" si="8"/>
        <v>1</v>
      </c>
      <c r="W39" s="43" t="s">
        <v>145</v>
      </c>
      <c r="X39" s="43">
        <f t="shared" si="8"/>
        <v>1</v>
      </c>
      <c r="Y39" s="101" t="s">
        <v>145</v>
      </c>
    </row>
    <row r="40" spans="1:25" s="143" customFormat="1" ht="24.95" hidden="1" customHeight="1" outlineLevel="1">
      <c r="A40" s="202" t="s">
        <v>53</v>
      </c>
      <c r="B40" s="142">
        <f>SUM(G40,I40,K40,N40,P40,R40,T40,V40,X40)</f>
        <v>5062</v>
      </c>
      <c r="C40" s="142">
        <v>1895</v>
      </c>
      <c r="D40" s="142">
        <f>SUM(E40:F40)</f>
        <v>17126</v>
      </c>
      <c r="E40" s="142">
        <v>9696</v>
      </c>
      <c r="F40" s="142">
        <v>7430</v>
      </c>
      <c r="G40" s="142">
        <v>4488</v>
      </c>
      <c r="H40" s="142">
        <v>6430</v>
      </c>
      <c r="I40" s="142">
        <v>307</v>
      </c>
      <c r="J40" s="142">
        <v>1896</v>
      </c>
      <c r="K40" s="142">
        <v>143</v>
      </c>
      <c r="L40" s="150">
        <v>1939</v>
      </c>
      <c r="M40" s="202" t="s">
        <v>53</v>
      </c>
      <c r="N40" s="142">
        <v>81</v>
      </c>
      <c r="O40" s="142">
        <v>2436</v>
      </c>
      <c r="P40" s="142">
        <v>31</v>
      </c>
      <c r="Q40" s="142">
        <v>2212</v>
      </c>
      <c r="R40" s="142">
        <v>11</v>
      </c>
      <c r="S40" s="142">
        <v>1448</v>
      </c>
      <c r="T40" s="142">
        <v>0</v>
      </c>
      <c r="U40" s="142">
        <v>0</v>
      </c>
      <c r="V40" s="207">
        <v>1</v>
      </c>
      <c r="W40" s="207" t="s">
        <v>145</v>
      </c>
      <c r="X40" s="142">
        <v>0</v>
      </c>
      <c r="Y40" s="150">
        <v>0</v>
      </c>
    </row>
    <row r="41" spans="1:25" s="143" customFormat="1" ht="24.95" hidden="1" customHeight="1" outlineLevel="1">
      <c r="A41" s="202" t="s">
        <v>112</v>
      </c>
      <c r="B41" s="142">
        <f t="shared" ref="B41:B49" si="9">SUM(G41,I41,K41,N41,P41,R41,T41,V41,X41)</f>
        <v>560</v>
      </c>
      <c r="C41" s="142">
        <v>169</v>
      </c>
      <c r="D41" s="142">
        <f t="shared" ref="D41:D49" si="10">SUM(E41:F41)</f>
        <v>1399</v>
      </c>
      <c r="E41" s="142">
        <v>733</v>
      </c>
      <c r="F41" s="142">
        <v>666</v>
      </c>
      <c r="G41" s="142">
        <v>510</v>
      </c>
      <c r="H41" s="142">
        <v>695</v>
      </c>
      <c r="I41" s="142">
        <v>30</v>
      </c>
      <c r="J41" s="142">
        <v>196</v>
      </c>
      <c r="K41" s="142">
        <v>8</v>
      </c>
      <c r="L41" s="150">
        <v>106</v>
      </c>
      <c r="M41" s="202" t="s">
        <v>112</v>
      </c>
      <c r="N41" s="142">
        <v>11</v>
      </c>
      <c r="O41" s="142">
        <v>349</v>
      </c>
      <c r="P41" s="207">
        <v>1</v>
      </c>
      <c r="Q41" s="207" t="s">
        <v>145</v>
      </c>
      <c r="R41" s="142">
        <v>0</v>
      </c>
      <c r="S41" s="142">
        <v>0</v>
      </c>
      <c r="T41" s="142">
        <v>0</v>
      </c>
      <c r="U41" s="142">
        <v>0</v>
      </c>
      <c r="V41" s="142">
        <v>0</v>
      </c>
      <c r="W41" s="142">
        <v>0</v>
      </c>
      <c r="X41" s="142">
        <v>0</v>
      </c>
      <c r="Y41" s="150">
        <v>0</v>
      </c>
    </row>
    <row r="42" spans="1:25" s="143" customFormat="1" ht="24.95" hidden="1" customHeight="1" outlineLevel="1">
      <c r="A42" s="202" t="s">
        <v>113</v>
      </c>
      <c r="B42" s="142">
        <f t="shared" si="9"/>
        <v>214</v>
      </c>
      <c r="C42" s="142">
        <v>76</v>
      </c>
      <c r="D42" s="142">
        <f t="shared" si="10"/>
        <v>633</v>
      </c>
      <c r="E42" s="142">
        <v>370</v>
      </c>
      <c r="F42" s="142">
        <v>263</v>
      </c>
      <c r="G42" s="142">
        <v>193</v>
      </c>
      <c r="H42" s="142">
        <v>269</v>
      </c>
      <c r="I42" s="142">
        <v>10</v>
      </c>
      <c r="J42" s="142">
        <v>71</v>
      </c>
      <c r="K42" s="142">
        <v>5</v>
      </c>
      <c r="L42" s="150">
        <v>65</v>
      </c>
      <c r="M42" s="202" t="s">
        <v>113</v>
      </c>
      <c r="N42" s="142">
        <v>4</v>
      </c>
      <c r="O42" s="142">
        <v>97</v>
      </c>
      <c r="P42" s="207">
        <v>2</v>
      </c>
      <c r="Q42" s="207" t="s">
        <v>145</v>
      </c>
      <c r="R42" s="142">
        <v>0</v>
      </c>
      <c r="S42" s="142">
        <v>0</v>
      </c>
      <c r="T42" s="142">
        <v>0</v>
      </c>
      <c r="U42" s="142">
        <v>0</v>
      </c>
      <c r="V42" s="142">
        <v>0</v>
      </c>
      <c r="W42" s="142">
        <v>0</v>
      </c>
      <c r="X42" s="142">
        <v>0</v>
      </c>
      <c r="Y42" s="150">
        <v>0</v>
      </c>
    </row>
    <row r="43" spans="1:25" s="143" customFormat="1" ht="24.95" hidden="1" customHeight="1" outlineLevel="1">
      <c r="A43" s="202" t="s">
        <v>114</v>
      </c>
      <c r="B43" s="142">
        <f t="shared" si="9"/>
        <v>209</v>
      </c>
      <c r="C43" s="142">
        <v>84</v>
      </c>
      <c r="D43" s="142">
        <f t="shared" si="10"/>
        <v>432</v>
      </c>
      <c r="E43" s="142">
        <v>243</v>
      </c>
      <c r="F43" s="142">
        <v>189</v>
      </c>
      <c r="G43" s="142">
        <v>194</v>
      </c>
      <c r="H43" s="142">
        <v>269</v>
      </c>
      <c r="I43" s="142">
        <v>7</v>
      </c>
      <c r="J43" s="142">
        <v>40</v>
      </c>
      <c r="K43" s="142">
        <v>6</v>
      </c>
      <c r="L43" s="150">
        <v>80</v>
      </c>
      <c r="M43" s="202" t="s">
        <v>114</v>
      </c>
      <c r="N43" s="207">
        <v>2</v>
      </c>
      <c r="O43" s="207" t="s">
        <v>145</v>
      </c>
      <c r="P43" s="142">
        <v>0</v>
      </c>
      <c r="Q43" s="142">
        <v>0</v>
      </c>
      <c r="R43" s="142">
        <v>0</v>
      </c>
      <c r="S43" s="142">
        <v>0</v>
      </c>
      <c r="T43" s="142">
        <v>0</v>
      </c>
      <c r="U43" s="142">
        <v>0</v>
      </c>
      <c r="V43" s="142">
        <v>0</v>
      </c>
      <c r="W43" s="142">
        <v>0</v>
      </c>
      <c r="X43" s="142">
        <v>0</v>
      </c>
      <c r="Y43" s="150">
        <v>0</v>
      </c>
    </row>
    <row r="44" spans="1:25" s="143" customFormat="1" ht="24.95" hidden="1" customHeight="1" outlineLevel="1">
      <c r="A44" s="202" t="s">
        <v>115</v>
      </c>
      <c r="B44" s="142">
        <f t="shared" si="9"/>
        <v>411</v>
      </c>
      <c r="C44" s="142">
        <v>154</v>
      </c>
      <c r="D44" s="142">
        <f t="shared" si="10"/>
        <v>975</v>
      </c>
      <c r="E44" s="142">
        <v>556</v>
      </c>
      <c r="F44" s="142">
        <v>419</v>
      </c>
      <c r="G44" s="142">
        <v>381</v>
      </c>
      <c r="H44" s="142">
        <v>519</v>
      </c>
      <c r="I44" s="142">
        <v>14</v>
      </c>
      <c r="J44" s="142">
        <v>93</v>
      </c>
      <c r="K44" s="142">
        <v>8</v>
      </c>
      <c r="L44" s="150">
        <v>124</v>
      </c>
      <c r="M44" s="202" t="s">
        <v>115</v>
      </c>
      <c r="N44" s="142">
        <v>8</v>
      </c>
      <c r="O44" s="142">
        <v>239</v>
      </c>
      <c r="P44" s="142">
        <v>0</v>
      </c>
      <c r="Q44" s="142">
        <v>0</v>
      </c>
      <c r="R44" s="142">
        <v>0</v>
      </c>
      <c r="S44" s="142">
        <v>0</v>
      </c>
      <c r="T44" s="142">
        <v>0</v>
      </c>
      <c r="U44" s="142">
        <v>0</v>
      </c>
      <c r="V44" s="142">
        <v>0</v>
      </c>
      <c r="W44" s="142">
        <v>0</v>
      </c>
      <c r="X44" s="142">
        <v>0</v>
      </c>
      <c r="Y44" s="150">
        <v>0</v>
      </c>
    </row>
    <row r="45" spans="1:25" s="143" customFormat="1" ht="24.95" hidden="1" customHeight="1" outlineLevel="1">
      <c r="A45" s="202" t="s">
        <v>141</v>
      </c>
      <c r="B45" s="142">
        <f t="shared" si="9"/>
        <v>375</v>
      </c>
      <c r="C45" s="151">
        <v>237</v>
      </c>
      <c r="D45" s="142">
        <f t="shared" si="10"/>
        <v>671</v>
      </c>
      <c r="E45" s="142">
        <v>369</v>
      </c>
      <c r="F45" s="142">
        <v>302</v>
      </c>
      <c r="G45" s="142">
        <v>357</v>
      </c>
      <c r="H45" s="142">
        <v>473</v>
      </c>
      <c r="I45" s="142">
        <v>13</v>
      </c>
      <c r="J45" s="142">
        <v>91</v>
      </c>
      <c r="K45" s="142">
        <v>3</v>
      </c>
      <c r="L45" s="150">
        <v>41</v>
      </c>
      <c r="M45" s="202" t="s">
        <v>141</v>
      </c>
      <c r="N45" s="207">
        <v>2</v>
      </c>
      <c r="O45" s="207" t="s">
        <v>145</v>
      </c>
      <c r="P45" s="142">
        <v>0</v>
      </c>
      <c r="Q45" s="142">
        <v>0</v>
      </c>
      <c r="R45" s="142">
        <v>0</v>
      </c>
      <c r="S45" s="142">
        <v>0</v>
      </c>
      <c r="T45" s="142">
        <v>0</v>
      </c>
      <c r="U45" s="142">
        <v>0</v>
      </c>
      <c r="V45" s="142">
        <v>0</v>
      </c>
      <c r="W45" s="142">
        <v>0</v>
      </c>
      <c r="X45" s="142">
        <v>0</v>
      </c>
      <c r="Y45" s="150">
        <v>0</v>
      </c>
    </row>
    <row r="46" spans="1:25" s="143" customFormat="1" ht="24.95" hidden="1" customHeight="1" outlineLevel="1">
      <c r="A46" s="202" t="s">
        <v>117</v>
      </c>
      <c r="B46" s="142">
        <f t="shared" si="9"/>
        <v>581</v>
      </c>
      <c r="C46" s="151">
        <v>346</v>
      </c>
      <c r="D46" s="142">
        <f t="shared" si="10"/>
        <v>1741</v>
      </c>
      <c r="E46" s="142">
        <v>936</v>
      </c>
      <c r="F46" s="142">
        <v>805</v>
      </c>
      <c r="G46" s="142">
        <v>533</v>
      </c>
      <c r="H46" s="142">
        <v>760</v>
      </c>
      <c r="I46" s="142">
        <v>21</v>
      </c>
      <c r="J46" s="142">
        <v>142</v>
      </c>
      <c r="K46" s="142">
        <v>11</v>
      </c>
      <c r="L46" s="150">
        <v>141</v>
      </c>
      <c r="M46" s="202" t="s">
        <v>117</v>
      </c>
      <c r="N46" s="142">
        <v>14</v>
      </c>
      <c r="O46" s="142">
        <v>417</v>
      </c>
      <c r="P46" s="142">
        <v>0</v>
      </c>
      <c r="Q46" s="142">
        <v>0</v>
      </c>
      <c r="R46" s="142">
        <v>2</v>
      </c>
      <c r="S46" s="207" t="s">
        <v>145</v>
      </c>
      <c r="T46" s="142">
        <v>0</v>
      </c>
      <c r="U46" s="142">
        <v>0</v>
      </c>
      <c r="V46" s="142">
        <v>0</v>
      </c>
      <c r="W46" s="142">
        <v>0</v>
      </c>
      <c r="X46" s="142">
        <v>0</v>
      </c>
      <c r="Y46" s="150">
        <v>0</v>
      </c>
    </row>
    <row r="47" spans="1:25" s="143" customFormat="1" ht="24.95" hidden="1" customHeight="1" outlineLevel="1">
      <c r="A47" s="202" t="s">
        <v>118</v>
      </c>
      <c r="B47" s="142">
        <f t="shared" si="9"/>
        <v>868</v>
      </c>
      <c r="C47" s="151">
        <v>211</v>
      </c>
      <c r="D47" s="142">
        <f t="shared" si="10"/>
        <v>3577</v>
      </c>
      <c r="E47" s="142">
        <v>1939</v>
      </c>
      <c r="F47" s="142">
        <v>1638</v>
      </c>
      <c r="G47" s="142">
        <v>814</v>
      </c>
      <c r="H47" s="142">
        <v>1322</v>
      </c>
      <c r="I47" s="142">
        <v>31</v>
      </c>
      <c r="J47" s="142">
        <v>183</v>
      </c>
      <c r="K47" s="142">
        <v>11</v>
      </c>
      <c r="L47" s="150">
        <v>155</v>
      </c>
      <c r="M47" s="202" t="s">
        <v>118</v>
      </c>
      <c r="N47" s="142">
        <v>9</v>
      </c>
      <c r="O47" s="142">
        <v>263</v>
      </c>
      <c r="P47" s="142">
        <v>0</v>
      </c>
      <c r="Q47" s="142">
        <v>0</v>
      </c>
      <c r="R47" s="142">
        <v>1</v>
      </c>
      <c r="S47" s="207" t="s">
        <v>145</v>
      </c>
      <c r="T47" s="207">
        <v>1</v>
      </c>
      <c r="U47" s="207" t="s">
        <v>145</v>
      </c>
      <c r="V47" s="142">
        <v>0</v>
      </c>
      <c r="W47" s="142">
        <v>0</v>
      </c>
      <c r="X47" s="207">
        <v>1</v>
      </c>
      <c r="Y47" s="208" t="s">
        <v>145</v>
      </c>
    </row>
    <row r="48" spans="1:25" s="143" customFormat="1" ht="24.95" hidden="1" customHeight="1" outlineLevel="1">
      <c r="A48" s="202" t="s">
        <v>119</v>
      </c>
      <c r="B48" s="142">
        <f t="shared" si="9"/>
        <v>751</v>
      </c>
      <c r="C48" s="151">
        <v>157</v>
      </c>
      <c r="D48" s="142">
        <f t="shared" si="10"/>
        <v>2591</v>
      </c>
      <c r="E48" s="142">
        <v>1880</v>
      </c>
      <c r="F48" s="142">
        <v>711</v>
      </c>
      <c r="G48" s="151">
        <v>639</v>
      </c>
      <c r="H48" s="151">
        <v>886</v>
      </c>
      <c r="I48" s="142">
        <v>65</v>
      </c>
      <c r="J48" s="151">
        <v>395</v>
      </c>
      <c r="K48" s="151">
        <v>27</v>
      </c>
      <c r="L48" s="152">
        <v>364</v>
      </c>
      <c r="M48" s="202" t="s">
        <v>119</v>
      </c>
      <c r="N48" s="142">
        <v>17</v>
      </c>
      <c r="O48" s="142">
        <v>533</v>
      </c>
      <c r="P48" s="207">
        <v>2</v>
      </c>
      <c r="Q48" s="207" t="s">
        <v>145</v>
      </c>
      <c r="R48" s="142">
        <v>0</v>
      </c>
      <c r="S48" s="142">
        <v>0</v>
      </c>
      <c r="T48" s="207">
        <v>1</v>
      </c>
      <c r="U48" s="207" t="s">
        <v>145</v>
      </c>
      <c r="V48" s="142">
        <v>0</v>
      </c>
      <c r="W48" s="142">
        <v>0</v>
      </c>
      <c r="X48" s="142">
        <v>0</v>
      </c>
      <c r="Y48" s="150">
        <v>0</v>
      </c>
    </row>
    <row r="49" spans="1:25" s="143" customFormat="1" ht="24.95" hidden="1" customHeight="1" outlineLevel="1">
      <c r="A49" s="202" t="s">
        <v>120</v>
      </c>
      <c r="B49" s="142">
        <f t="shared" si="9"/>
        <v>392</v>
      </c>
      <c r="C49" s="151">
        <v>145</v>
      </c>
      <c r="D49" s="142">
        <f t="shared" si="10"/>
        <v>711</v>
      </c>
      <c r="E49" s="142">
        <v>402</v>
      </c>
      <c r="F49" s="142">
        <v>309</v>
      </c>
      <c r="G49" s="151">
        <v>376</v>
      </c>
      <c r="H49" s="151">
        <v>510</v>
      </c>
      <c r="I49" s="142">
        <v>8</v>
      </c>
      <c r="J49" s="151">
        <v>60</v>
      </c>
      <c r="K49" s="151">
        <v>5</v>
      </c>
      <c r="L49" s="152">
        <v>64</v>
      </c>
      <c r="M49" s="202" t="s">
        <v>120</v>
      </c>
      <c r="N49" s="151">
        <v>3</v>
      </c>
      <c r="O49" s="151">
        <v>77</v>
      </c>
      <c r="P49" s="151">
        <v>0</v>
      </c>
      <c r="Q49" s="151">
        <v>0</v>
      </c>
      <c r="R49" s="142">
        <v>0</v>
      </c>
      <c r="S49" s="142">
        <v>0</v>
      </c>
      <c r="T49" s="142">
        <v>0</v>
      </c>
      <c r="U49" s="142">
        <v>0</v>
      </c>
      <c r="V49" s="142">
        <v>0</v>
      </c>
      <c r="W49" s="142">
        <v>0</v>
      </c>
      <c r="X49" s="142">
        <v>0</v>
      </c>
      <c r="Y49" s="150">
        <v>0</v>
      </c>
    </row>
    <row r="50" spans="1:25" s="41" customFormat="1" ht="35.1" customHeight="1" collapsed="1">
      <c r="A50" s="387">
        <v>2022</v>
      </c>
      <c r="B50" s="388">
        <f>SUM(B51:B60)</f>
        <v>9661</v>
      </c>
      <c r="C50" s="388">
        <f>SUM(C51:C60)</f>
        <v>3543</v>
      </c>
      <c r="D50" s="388">
        <f>SUM(D51:D60)</f>
        <v>30881</v>
      </c>
      <c r="E50" s="388">
        <f t="shared" ref="E50:F50" si="11">SUM(E51:E60)</f>
        <v>17475</v>
      </c>
      <c r="F50" s="388">
        <f t="shared" si="11"/>
        <v>13406</v>
      </c>
      <c r="G50" s="388">
        <f>SUM(G51:G60)</f>
        <v>8696</v>
      </c>
      <c r="H50" s="388">
        <f t="shared" ref="H50:L50" si="12">SUM(H51:H60)</f>
        <v>12205</v>
      </c>
      <c r="I50" s="388">
        <f t="shared" si="12"/>
        <v>530</v>
      </c>
      <c r="J50" s="388">
        <f t="shared" si="12"/>
        <v>3428</v>
      </c>
      <c r="K50" s="388">
        <f t="shared" si="12"/>
        <v>228</v>
      </c>
      <c r="L50" s="389">
        <f t="shared" si="12"/>
        <v>3136</v>
      </c>
      <c r="M50" s="387">
        <v>2022</v>
      </c>
      <c r="N50" s="390">
        <f t="shared" ref="N50:Y50" si="13">SUM(N51:N60)</f>
        <v>151</v>
      </c>
      <c r="O50" s="388">
        <f t="shared" si="13"/>
        <v>4475</v>
      </c>
      <c r="P50" s="388">
        <f t="shared" si="13"/>
        <v>33</v>
      </c>
      <c r="Q50" s="388">
        <f t="shared" si="13"/>
        <v>2262</v>
      </c>
      <c r="R50" s="388">
        <f t="shared" si="13"/>
        <v>20</v>
      </c>
      <c r="S50" s="388">
        <f t="shared" si="13"/>
        <v>2842</v>
      </c>
      <c r="T50" s="388">
        <f t="shared" si="13"/>
        <v>0</v>
      </c>
      <c r="U50" s="388">
        <f t="shared" si="13"/>
        <v>0</v>
      </c>
      <c r="V50" s="388">
        <f t="shared" si="13"/>
        <v>3</v>
      </c>
      <c r="W50" s="388">
        <f t="shared" si="13"/>
        <v>2533</v>
      </c>
      <c r="X50" s="388">
        <f t="shared" si="13"/>
        <v>0</v>
      </c>
      <c r="Y50" s="388">
        <f t="shared" si="13"/>
        <v>0</v>
      </c>
    </row>
    <row r="51" spans="1:25" s="143" customFormat="1" ht="24.95" customHeight="1" outlineLevel="1">
      <c r="A51" s="202" t="s">
        <v>53</v>
      </c>
      <c r="B51" s="142">
        <f>SUM(G51,I51,K51,N51,P51,R51,T51,V51,X51)</f>
        <v>5173</v>
      </c>
      <c r="C51" s="142">
        <v>1941</v>
      </c>
      <c r="D51" s="142">
        <f>SUM(E51:F51)</f>
        <v>17714</v>
      </c>
      <c r="E51" s="142">
        <v>10001</v>
      </c>
      <c r="F51" s="142">
        <v>7713</v>
      </c>
      <c r="G51" s="384">
        <v>4597</v>
      </c>
      <c r="H51" s="384">
        <v>6518</v>
      </c>
      <c r="I51" s="384">
        <v>307</v>
      </c>
      <c r="J51" s="384">
        <v>1971</v>
      </c>
      <c r="K51" s="384">
        <v>138</v>
      </c>
      <c r="L51" s="385">
        <v>1891</v>
      </c>
      <c r="M51" s="202" t="s">
        <v>53</v>
      </c>
      <c r="N51" s="386">
        <v>88</v>
      </c>
      <c r="O51" s="386">
        <v>2616</v>
      </c>
      <c r="P51" s="386">
        <v>28</v>
      </c>
      <c r="Q51" s="386">
        <v>1940</v>
      </c>
      <c r="R51" s="142">
        <v>14</v>
      </c>
      <c r="S51" s="142">
        <v>1882</v>
      </c>
      <c r="T51" s="142">
        <v>0</v>
      </c>
      <c r="U51" s="142">
        <v>0</v>
      </c>
      <c r="V51" s="207">
        <v>1</v>
      </c>
      <c r="W51" s="207">
        <v>896</v>
      </c>
      <c r="X51" s="142">
        <v>0</v>
      </c>
      <c r="Y51" s="150">
        <v>0</v>
      </c>
    </row>
    <row r="52" spans="1:25" s="143" customFormat="1" ht="24.95" customHeight="1" outlineLevel="1">
      <c r="A52" s="202" t="s">
        <v>112</v>
      </c>
      <c r="B52" s="142">
        <f t="shared" ref="B52:B60" si="14">SUM(G52,I52,K52,N52,P52,R52,T52,V52,X52)</f>
        <v>595</v>
      </c>
      <c r="C52" s="142">
        <v>189</v>
      </c>
      <c r="D52" s="142">
        <f t="shared" ref="D52:D60" si="15">SUM(E52:F52)</f>
        <v>1319</v>
      </c>
      <c r="E52" s="142">
        <v>716</v>
      </c>
      <c r="F52" s="142">
        <v>603</v>
      </c>
      <c r="G52" s="386">
        <v>550</v>
      </c>
      <c r="H52" s="386">
        <v>724</v>
      </c>
      <c r="I52" s="142">
        <v>26</v>
      </c>
      <c r="J52" s="142">
        <v>167</v>
      </c>
      <c r="K52" s="142">
        <v>12</v>
      </c>
      <c r="L52" s="150">
        <v>176</v>
      </c>
      <c r="M52" s="202" t="s">
        <v>112</v>
      </c>
      <c r="N52" s="142">
        <v>6</v>
      </c>
      <c r="O52" s="142">
        <v>201</v>
      </c>
      <c r="P52" s="207">
        <v>1</v>
      </c>
      <c r="Q52" s="207">
        <v>51</v>
      </c>
      <c r="R52" s="142">
        <v>0</v>
      </c>
      <c r="S52" s="142">
        <v>0</v>
      </c>
      <c r="T52" s="142">
        <v>0</v>
      </c>
      <c r="U52" s="142">
        <v>0</v>
      </c>
      <c r="V52" s="142">
        <v>0</v>
      </c>
      <c r="W52" s="142">
        <v>0</v>
      </c>
      <c r="X52" s="142">
        <v>0</v>
      </c>
      <c r="Y52" s="150">
        <v>0</v>
      </c>
    </row>
    <row r="53" spans="1:25" s="143" customFormat="1" ht="24.95" customHeight="1" outlineLevel="1">
      <c r="A53" s="202" t="s">
        <v>113</v>
      </c>
      <c r="B53" s="142">
        <f t="shared" si="14"/>
        <v>224</v>
      </c>
      <c r="C53" s="142">
        <v>76</v>
      </c>
      <c r="D53" s="142">
        <f t="shared" si="15"/>
        <v>756</v>
      </c>
      <c r="E53" s="142">
        <v>420</v>
      </c>
      <c r="F53" s="142">
        <v>336</v>
      </c>
      <c r="G53" s="142">
        <v>198</v>
      </c>
      <c r="H53" s="142">
        <v>268</v>
      </c>
      <c r="I53" s="142">
        <v>13</v>
      </c>
      <c r="J53" s="142">
        <v>86</v>
      </c>
      <c r="K53" s="142">
        <v>8</v>
      </c>
      <c r="L53" s="150">
        <v>111</v>
      </c>
      <c r="M53" s="202" t="s">
        <v>113</v>
      </c>
      <c r="N53" s="142">
        <v>4</v>
      </c>
      <c r="O53" s="142">
        <v>149</v>
      </c>
      <c r="P53" s="207">
        <v>0</v>
      </c>
      <c r="Q53" s="207">
        <v>0</v>
      </c>
      <c r="R53" s="142">
        <v>1</v>
      </c>
      <c r="S53" s="142">
        <v>142</v>
      </c>
      <c r="T53" s="142">
        <v>0</v>
      </c>
      <c r="U53" s="142">
        <v>0</v>
      </c>
      <c r="V53" s="142">
        <v>0</v>
      </c>
      <c r="W53" s="142">
        <v>0</v>
      </c>
      <c r="X53" s="142">
        <v>0</v>
      </c>
      <c r="Y53" s="150">
        <v>0</v>
      </c>
    </row>
    <row r="54" spans="1:25" s="143" customFormat="1" ht="24.95" customHeight="1" outlineLevel="1">
      <c r="A54" s="202" t="s">
        <v>114</v>
      </c>
      <c r="B54" s="142">
        <f t="shared" si="14"/>
        <v>229</v>
      </c>
      <c r="C54" s="142">
        <v>83</v>
      </c>
      <c r="D54" s="142">
        <f t="shared" si="15"/>
        <v>498</v>
      </c>
      <c r="E54" s="142">
        <v>290</v>
      </c>
      <c r="F54" s="142">
        <v>208</v>
      </c>
      <c r="G54" s="142">
        <v>214</v>
      </c>
      <c r="H54" s="142">
        <v>304</v>
      </c>
      <c r="I54" s="142">
        <v>7</v>
      </c>
      <c r="J54" s="142">
        <v>48</v>
      </c>
      <c r="K54" s="142">
        <v>4</v>
      </c>
      <c r="L54" s="150">
        <v>54</v>
      </c>
      <c r="M54" s="202" t="s">
        <v>114</v>
      </c>
      <c r="N54" s="207">
        <v>4</v>
      </c>
      <c r="O54" s="207">
        <v>92</v>
      </c>
      <c r="P54" s="142">
        <v>0</v>
      </c>
      <c r="Q54" s="142">
        <v>0</v>
      </c>
      <c r="R54" s="142">
        <v>0</v>
      </c>
      <c r="S54" s="142">
        <v>0</v>
      </c>
      <c r="T54" s="142">
        <v>0</v>
      </c>
      <c r="U54" s="142">
        <v>0</v>
      </c>
      <c r="V54" s="142">
        <v>0</v>
      </c>
      <c r="W54" s="142">
        <v>0</v>
      </c>
      <c r="X54" s="142">
        <v>0</v>
      </c>
      <c r="Y54" s="150">
        <v>0</v>
      </c>
    </row>
    <row r="55" spans="1:25" s="143" customFormat="1" ht="24.95" customHeight="1" outlineLevel="1">
      <c r="A55" s="202" t="s">
        <v>115</v>
      </c>
      <c r="B55" s="142">
        <f t="shared" si="14"/>
        <v>420</v>
      </c>
      <c r="C55" s="142">
        <v>159</v>
      </c>
      <c r="D55" s="142">
        <f t="shared" si="15"/>
        <v>936</v>
      </c>
      <c r="E55" s="142">
        <v>509</v>
      </c>
      <c r="F55" s="142">
        <v>427</v>
      </c>
      <c r="G55" s="142">
        <v>393</v>
      </c>
      <c r="H55" s="142">
        <v>521</v>
      </c>
      <c r="I55" s="142">
        <v>14</v>
      </c>
      <c r="J55" s="142">
        <v>93</v>
      </c>
      <c r="K55" s="142">
        <v>6</v>
      </c>
      <c r="L55" s="150">
        <v>99</v>
      </c>
      <c r="M55" s="202" t="s">
        <v>115</v>
      </c>
      <c r="N55" s="142">
        <v>6</v>
      </c>
      <c r="O55" s="142">
        <v>165</v>
      </c>
      <c r="P55" s="142">
        <v>1</v>
      </c>
      <c r="Q55" s="142">
        <v>58</v>
      </c>
      <c r="R55" s="142">
        <v>0</v>
      </c>
      <c r="S55" s="142">
        <v>0</v>
      </c>
      <c r="T55" s="142">
        <v>0</v>
      </c>
      <c r="U55" s="142">
        <v>0</v>
      </c>
      <c r="V55" s="142">
        <v>0</v>
      </c>
      <c r="W55" s="142">
        <v>0</v>
      </c>
      <c r="X55" s="142">
        <v>0</v>
      </c>
      <c r="Y55" s="150">
        <v>0</v>
      </c>
    </row>
    <row r="56" spans="1:25" s="143" customFormat="1" ht="24.95" customHeight="1" outlineLevel="1">
      <c r="A56" s="202" t="s">
        <v>141</v>
      </c>
      <c r="B56" s="142">
        <f t="shared" si="14"/>
        <v>389</v>
      </c>
      <c r="C56" s="151">
        <v>148</v>
      </c>
      <c r="D56" s="142">
        <f t="shared" si="15"/>
        <v>716</v>
      </c>
      <c r="E56" s="142">
        <v>391</v>
      </c>
      <c r="F56" s="142">
        <v>325</v>
      </c>
      <c r="G56" s="142">
        <v>369</v>
      </c>
      <c r="H56" s="142">
        <v>488</v>
      </c>
      <c r="I56" s="142">
        <v>15</v>
      </c>
      <c r="J56" s="142">
        <v>110</v>
      </c>
      <c r="K56" s="142">
        <v>2</v>
      </c>
      <c r="L56" s="150">
        <v>29</v>
      </c>
      <c r="M56" s="202" t="s">
        <v>141</v>
      </c>
      <c r="N56" s="207">
        <v>3</v>
      </c>
      <c r="O56" s="207">
        <v>89</v>
      </c>
      <c r="P56" s="142">
        <v>0</v>
      </c>
      <c r="Q56" s="142">
        <v>0</v>
      </c>
      <c r="R56" s="142">
        <v>0</v>
      </c>
      <c r="S56" s="142">
        <v>0</v>
      </c>
      <c r="T56" s="142">
        <v>0</v>
      </c>
      <c r="U56" s="142">
        <v>0</v>
      </c>
      <c r="V56" s="142">
        <v>0</v>
      </c>
      <c r="W56" s="142">
        <v>0</v>
      </c>
      <c r="X56" s="142">
        <v>0</v>
      </c>
      <c r="Y56" s="150">
        <v>0</v>
      </c>
    </row>
    <row r="57" spans="1:25" s="143" customFormat="1" ht="24.95" customHeight="1" outlineLevel="1">
      <c r="A57" s="202" t="s">
        <v>117</v>
      </c>
      <c r="B57" s="142">
        <f t="shared" si="14"/>
        <v>628</v>
      </c>
      <c r="C57" s="151">
        <v>245</v>
      </c>
      <c r="D57" s="142">
        <f t="shared" si="15"/>
        <v>1859</v>
      </c>
      <c r="E57" s="142">
        <v>982</v>
      </c>
      <c r="F57" s="142">
        <v>877</v>
      </c>
      <c r="G57" s="142">
        <v>572</v>
      </c>
      <c r="H57" s="142">
        <v>786</v>
      </c>
      <c r="I57" s="142">
        <v>27</v>
      </c>
      <c r="J57" s="142">
        <v>182</v>
      </c>
      <c r="K57" s="142">
        <v>14</v>
      </c>
      <c r="L57" s="150">
        <v>191</v>
      </c>
      <c r="M57" s="202" t="s">
        <v>117</v>
      </c>
      <c r="N57" s="142">
        <v>12</v>
      </c>
      <c r="O57" s="142">
        <v>337</v>
      </c>
      <c r="P57" s="142">
        <v>1</v>
      </c>
      <c r="Q57" s="142">
        <v>91</v>
      </c>
      <c r="R57" s="142">
        <v>2</v>
      </c>
      <c r="S57" s="207">
        <v>272</v>
      </c>
      <c r="T57" s="142">
        <v>0</v>
      </c>
      <c r="U57" s="142">
        <v>0</v>
      </c>
      <c r="V57" s="142">
        <v>0</v>
      </c>
      <c r="W57" s="142">
        <v>0</v>
      </c>
      <c r="X57" s="142">
        <v>0</v>
      </c>
      <c r="Y57" s="150">
        <v>0</v>
      </c>
    </row>
    <row r="58" spans="1:25" s="143" customFormat="1" ht="24.95" customHeight="1" outlineLevel="1">
      <c r="A58" s="202" t="s">
        <v>118</v>
      </c>
      <c r="B58" s="142">
        <f t="shared" si="14"/>
        <v>880</v>
      </c>
      <c r="C58" s="151">
        <v>351</v>
      </c>
      <c r="D58" s="142">
        <f t="shared" si="15"/>
        <v>3838</v>
      </c>
      <c r="E58" s="142">
        <v>1967</v>
      </c>
      <c r="F58" s="142">
        <v>1871</v>
      </c>
      <c r="G58" s="142">
        <v>811</v>
      </c>
      <c r="H58" s="142">
        <v>1265</v>
      </c>
      <c r="I58" s="142">
        <v>44</v>
      </c>
      <c r="J58" s="142">
        <v>266</v>
      </c>
      <c r="K58" s="142">
        <v>14</v>
      </c>
      <c r="L58" s="150">
        <v>190</v>
      </c>
      <c r="M58" s="202" t="s">
        <v>118</v>
      </c>
      <c r="N58" s="142">
        <v>7</v>
      </c>
      <c r="O58" s="142">
        <v>209</v>
      </c>
      <c r="P58" s="142">
        <v>0</v>
      </c>
      <c r="Q58" s="142">
        <v>0</v>
      </c>
      <c r="R58" s="142">
        <v>2</v>
      </c>
      <c r="S58" s="207">
        <v>271</v>
      </c>
      <c r="T58" s="207">
        <v>0</v>
      </c>
      <c r="U58" s="207">
        <v>0</v>
      </c>
      <c r="V58" s="142">
        <v>2</v>
      </c>
      <c r="W58" s="142">
        <v>1637</v>
      </c>
      <c r="X58" s="207">
        <v>0</v>
      </c>
      <c r="Y58" s="208">
        <v>0</v>
      </c>
    </row>
    <row r="59" spans="1:25" s="143" customFormat="1" ht="24.95" customHeight="1" outlineLevel="1">
      <c r="A59" s="202" t="s">
        <v>119</v>
      </c>
      <c r="B59" s="142">
        <f t="shared" si="14"/>
        <v>763</v>
      </c>
      <c r="C59" s="151">
        <v>215</v>
      </c>
      <c r="D59" s="142">
        <f t="shared" si="15"/>
        <v>2600</v>
      </c>
      <c r="E59" s="142">
        <v>1816</v>
      </c>
      <c r="F59" s="142">
        <v>784</v>
      </c>
      <c r="G59" s="151">
        <v>646</v>
      </c>
      <c r="H59" s="151">
        <v>879</v>
      </c>
      <c r="I59" s="142">
        <v>70</v>
      </c>
      <c r="J59" s="151">
        <v>451</v>
      </c>
      <c r="K59" s="151">
        <v>26</v>
      </c>
      <c r="L59" s="152">
        <v>335</v>
      </c>
      <c r="M59" s="202" t="s">
        <v>119</v>
      </c>
      <c r="N59" s="142">
        <v>18</v>
      </c>
      <c r="O59" s="142">
        <v>538</v>
      </c>
      <c r="P59" s="207">
        <v>2</v>
      </c>
      <c r="Q59" s="207">
        <v>122</v>
      </c>
      <c r="R59" s="142">
        <v>1</v>
      </c>
      <c r="S59" s="142">
        <v>275</v>
      </c>
      <c r="T59" s="207">
        <v>0</v>
      </c>
      <c r="U59" s="207">
        <v>0</v>
      </c>
      <c r="V59" s="142">
        <v>0</v>
      </c>
      <c r="W59" s="142">
        <v>0</v>
      </c>
      <c r="X59" s="142">
        <v>0</v>
      </c>
      <c r="Y59" s="150">
        <v>0</v>
      </c>
    </row>
    <row r="60" spans="1:25" s="143" customFormat="1" ht="24.95" customHeight="1" outlineLevel="1">
      <c r="A60" s="202" t="s">
        <v>120</v>
      </c>
      <c r="B60" s="142">
        <f t="shared" si="14"/>
        <v>360</v>
      </c>
      <c r="C60" s="151">
        <v>136</v>
      </c>
      <c r="D60" s="142">
        <f t="shared" si="15"/>
        <v>645</v>
      </c>
      <c r="E60" s="142">
        <v>383</v>
      </c>
      <c r="F60" s="142">
        <v>262</v>
      </c>
      <c r="G60" s="151">
        <v>346</v>
      </c>
      <c r="H60" s="151">
        <v>452</v>
      </c>
      <c r="I60" s="142">
        <v>7</v>
      </c>
      <c r="J60" s="151">
        <v>54</v>
      </c>
      <c r="K60" s="151">
        <v>4</v>
      </c>
      <c r="L60" s="152">
        <v>60</v>
      </c>
      <c r="M60" s="202" t="s">
        <v>120</v>
      </c>
      <c r="N60" s="151">
        <v>3</v>
      </c>
      <c r="O60" s="151">
        <v>79</v>
      </c>
      <c r="P60" s="151">
        <v>0</v>
      </c>
      <c r="Q60" s="151">
        <v>0</v>
      </c>
      <c r="R60" s="142">
        <v>0</v>
      </c>
      <c r="S60" s="142">
        <v>0</v>
      </c>
      <c r="T60" s="142">
        <v>0</v>
      </c>
      <c r="U60" s="142">
        <v>0</v>
      </c>
      <c r="V60" s="142">
        <v>0</v>
      </c>
      <c r="W60" s="142">
        <v>0</v>
      </c>
      <c r="X60" s="142">
        <v>0</v>
      </c>
      <c r="Y60" s="150">
        <v>0</v>
      </c>
    </row>
    <row r="61" spans="1:25" ht="9.9499999999999993" customHeight="1" thickBot="1">
      <c r="A61" s="110"/>
      <c r="B61" s="106"/>
      <c r="C61" s="107"/>
      <c r="D61" s="107"/>
      <c r="E61" s="107"/>
      <c r="F61" s="107"/>
      <c r="G61" s="106"/>
      <c r="H61" s="106"/>
      <c r="I61" s="106"/>
      <c r="J61" s="106"/>
      <c r="K61" s="106"/>
      <c r="L61" s="108"/>
      <c r="M61" s="111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8"/>
    </row>
    <row r="62" spans="1:25" ht="9.9499999999999993" customHeight="1">
      <c r="A62" s="48"/>
      <c r="B62" s="44"/>
      <c r="C62" s="43"/>
      <c r="D62" s="43"/>
      <c r="E62" s="43"/>
      <c r="F62" s="43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</row>
    <row r="63" spans="1:25" ht="13.5" customHeight="1">
      <c r="A63" s="169" t="s">
        <v>125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169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5" spans="1:13" ht="13.5" customHeight="1">
      <c r="A65" s="49"/>
      <c r="M65" s="49"/>
    </row>
  </sheetData>
  <mergeCells count="66">
    <mergeCell ref="V8:V9"/>
    <mergeCell ref="W8:W9"/>
    <mergeCell ref="X8:X9"/>
    <mergeCell ref="Y8:Y9"/>
    <mergeCell ref="L8:L9"/>
    <mergeCell ref="N8:N9"/>
    <mergeCell ref="O8:O9"/>
    <mergeCell ref="P8:P9"/>
    <mergeCell ref="Q8:Q9"/>
    <mergeCell ref="X11:X12"/>
    <mergeCell ref="Y11:Y12"/>
    <mergeCell ref="S11:S12"/>
    <mergeCell ref="T11:T12"/>
    <mergeCell ref="U11:U12"/>
    <mergeCell ref="V11:V12"/>
    <mergeCell ref="W11:W12"/>
    <mergeCell ref="S8:S9"/>
    <mergeCell ref="T8:T9"/>
    <mergeCell ref="U8:U9"/>
    <mergeCell ref="M11:M12"/>
    <mergeCell ref="E10:E11"/>
    <mergeCell ref="F10:F11"/>
    <mergeCell ref="D8:F9"/>
    <mergeCell ref="G8:G9"/>
    <mergeCell ref="H8:H9"/>
    <mergeCell ref="I8:I9"/>
    <mergeCell ref="J8:J9"/>
    <mergeCell ref="K8:K9"/>
    <mergeCell ref="Q11:Q12"/>
    <mergeCell ref="R11:R12"/>
    <mergeCell ref="G7:H7"/>
    <mergeCell ref="M6:M7"/>
    <mergeCell ref="D10:D11"/>
    <mergeCell ref="R8:R9"/>
    <mergeCell ref="K7:L7"/>
    <mergeCell ref="N6:O6"/>
    <mergeCell ref="N7:O7"/>
    <mergeCell ref="P6:Q6"/>
    <mergeCell ref="P7:Q7"/>
    <mergeCell ref="R6:S6"/>
    <mergeCell ref="R7:S7"/>
    <mergeCell ref="L11:L12"/>
    <mergeCell ref="A6:A7"/>
    <mergeCell ref="N11:N12"/>
    <mergeCell ref="O11:O12"/>
    <mergeCell ref="P11:P12"/>
    <mergeCell ref="B11:B12"/>
    <mergeCell ref="B8:B10"/>
    <mergeCell ref="C11:C12"/>
    <mergeCell ref="C9:C10"/>
    <mergeCell ref="A11:A12"/>
    <mergeCell ref="G11:G12"/>
    <mergeCell ref="H11:H12"/>
    <mergeCell ref="I11:I12"/>
    <mergeCell ref="J11:J12"/>
    <mergeCell ref="K11:K12"/>
    <mergeCell ref="I6:J6"/>
    <mergeCell ref="I7:J7"/>
    <mergeCell ref="K6:L6"/>
    <mergeCell ref="M2:Y3"/>
    <mergeCell ref="A2:L3"/>
    <mergeCell ref="X6:Y6"/>
    <mergeCell ref="T6:U6"/>
    <mergeCell ref="T7:U7"/>
    <mergeCell ref="V6:W6"/>
    <mergeCell ref="V7:W7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2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U85"/>
  <sheetViews>
    <sheetView view="pageBreakPreview" topLeftCell="A4" zoomScaleNormal="100" zoomScaleSheetLayoutView="100" workbookViewId="0">
      <selection activeCell="I55" sqref="I55"/>
    </sheetView>
  </sheetViews>
  <sheetFormatPr defaultRowHeight="13.5" outlineLevelRow="2"/>
  <cols>
    <col min="1" max="1" width="7.44140625" style="30" customWidth="1"/>
    <col min="2" max="3" width="6.5546875" style="30" customWidth="1"/>
    <col min="4" max="4" width="6.44140625" style="30" customWidth="1"/>
    <col min="5" max="6" width="7.21875" style="30" bestFit="1" customWidth="1"/>
    <col min="7" max="14" width="6.33203125" style="30" customWidth="1"/>
    <col min="15" max="15" width="7.77734375" style="30" customWidth="1"/>
    <col min="16" max="25" width="6.33203125" style="30" customWidth="1"/>
    <col min="26" max="26" width="8.21875" style="30" customWidth="1"/>
    <col min="27" max="35" width="6.33203125" style="30" customWidth="1"/>
    <col min="36" max="36" width="7.77734375" style="30" customWidth="1"/>
    <col min="37" max="37" width="7.88671875" style="69" customWidth="1"/>
    <col min="38" max="38" width="6.33203125" style="69" customWidth="1"/>
    <col min="39" max="39" width="8.88671875" style="69" customWidth="1"/>
    <col min="40" max="47" width="6.33203125" style="69" customWidth="1"/>
    <col min="48" max="16384" width="8.88671875" style="30"/>
  </cols>
  <sheetData>
    <row r="1" spans="1:47" s="25" customFormat="1" ht="15" customHeight="1">
      <c r="M1" s="26"/>
      <c r="N1" s="50"/>
      <c r="O1" s="51"/>
      <c r="W1" s="26"/>
      <c r="Y1" s="50"/>
      <c r="Z1" s="52"/>
      <c r="AI1" s="26"/>
      <c r="AJ1" s="50"/>
      <c r="AK1" s="52"/>
      <c r="AL1" s="53"/>
      <c r="AM1" s="53"/>
      <c r="AN1" s="53"/>
      <c r="AO1" s="54"/>
      <c r="AP1" s="53"/>
      <c r="AQ1" s="53"/>
      <c r="AR1" s="53"/>
      <c r="AS1" s="54"/>
      <c r="AT1" s="53"/>
      <c r="AU1" s="53"/>
    </row>
    <row r="2" spans="1:47" s="127" customFormat="1" ht="30" customHeight="1">
      <c r="A2" s="254" t="s">
        <v>78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3" t="s">
        <v>105</v>
      </c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 t="s">
        <v>79</v>
      </c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3" t="s">
        <v>104</v>
      </c>
      <c r="AL2" s="253"/>
      <c r="AM2" s="253"/>
      <c r="AN2" s="253"/>
      <c r="AO2" s="253"/>
      <c r="AP2" s="253"/>
      <c r="AQ2" s="253"/>
      <c r="AR2" s="253"/>
      <c r="AS2" s="253"/>
      <c r="AT2" s="253"/>
      <c r="AU2" s="253"/>
    </row>
    <row r="3" spans="1:47" s="128" customFormat="1" ht="30" customHeight="1">
      <c r="A3" s="253"/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359"/>
      <c r="AA3" s="359"/>
      <c r="AB3" s="359"/>
      <c r="AC3" s="359"/>
      <c r="AD3" s="359"/>
      <c r="AE3" s="359"/>
      <c r="AF3" s="359"/>
      <c r="AG3" s="359"/>
      <c r="AH3" s="359"/>
      <c r="AI3" s="359"/>
      <c r="AJ3" s="359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</row>
    <row r="4" spans="1:47" ht="15" customHeight="1">
      <c r="A4" s="56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</row>
    <row r="5" spans="1:47" s="31" customFormat="1" ht="15" customHeight="1" thickBot="1">
      <c r="A5" s="31" t="s">
        <v>65</v>
      </c>
      <c r="V5" s="358" t="s">
        <v>102</v>
      </c>
      <c r="W5" s="358"/>
      <c r="X5" s="358"/>
      <c r="Y5" s="358"/>
      <c r="Z5" s="31" t="s">
        <v>1</v>
      </c>
      <c r="AT5" s="147"/>
      <c r="AU5" s="147" t="s">
        <v>45</v>
      </c>
    </row>
    <row r="6" spans="1:47" s="27" customFormat="1" ht="15" customHeight="1">
      <c r="A6" s="261" t="s">
        <v>46</v>
      </c>
      <c r="B6" s="284" t="s">
        <v>81</v>
      </c>
      <c r="C6" s="369"/>
      <c r="D6" s="369"/>
      <c r="E6" s="369"/>
      <c r="F6" s="285"/>
      <c r="G6" s="372" t="s">
        <v>66</v>
      </c>
      <c r="H6" s="373"/>
      <c r="I6" s="284" t="s">
        <v>67</v>
      </c>
      <c r="J6" s="285"/>
      <c r="K6" s="284" t="s">
        <v>68</v>
      </c>
      <c r="L6" s="285"/>
      <c r="M6" s="364" t="s">
        <v>80</v>
      </c>
      <c r="N6" s="365"/>
      <c r="O6" s="261" t="s">
        <v>46</v>
      </c>
      <c r="P6" s="360" t="s">
        <v>110</v>
      </c>
      <c r="Q6" s="361"/>
      <c r="R6" s="284" t="s">
        <v>69</v>
      </c>
      <c r="S6" s="285"/>
      <c r="T6" s="284" t="s">
        <v>70</v>
      </c>
      <c r="U6" s="285"/>
      <c r="V6" s="294" t="s">
        <v>30</v>
      </c>
      <c r="W6" s="295"/>
      <c r="X6" s="284" t="s">
        <v>71</v>
      </c>
      <c r="Y6" s="288"/>
      <c r="Z6" s="261" t="s">
        <v>46</v>
      </c>
      <c r="AA6" s="298" t="s">
        <v>32</v>
      </c>
      <c r="AB6" s="307"/>
      <c r="AC6" s="294" t="s">
        <v>40</v>
      </c>
      <c r="AD6" s="295"/>
      <c r="AE6" s="294" t="s">
        <v>34</v>
      </c>
      <c r="AF6" s="295"/>
      <c r="AG6" s="298" t="s">
        <v>92</v>
      </c>
      <c r="AH6" s="295"/>
      <c r="AI6" s="368" t="s">
        <v>127</v>
      </c>
      <c r="AJ6" s="288"/>
      <c r="AK6" s="310" t="s">
        <v>46</v>
      </c>
      <c r="AL6" s="289" t="s">
        <v>94</v>
      </c>
      <c r="AM6" s="290"/>
      <c r="AN6" s="293" t="s">
        <v>72</v>
      </c>
      <c r="AO6" s="290"/>
      <c r="AP6" s="312" t="s">
        <v>128</v>
      </c>
      <c r="AQ6" s="313"/>
      <c r="AR6" s="289" t="s">
        <v>111</v>
      </c>
      <c r="AS6" s="290"/>
      <c r="AT6" s="289" t="s">
        <v>95</v>
      </c>
      <c r="AU6" s="325"/>
    </row>
    <row r="7" spans="1:47" s="27" customFormat="1" ht="15" customHeight="1">
      <c r="A7" s="262"/>
      <c r="B7" s="305"/>
      <c r="C7" s="370"/>
      <c r="D7" s="370"/>
      <c r="E7" s="370"/>
      <c r="F7" s="269"/>
      <c r="G7" s="374"/>
      <c r="H7" s="375"/>
      <c r="I7" s="305"/>
      <c r="J7" s="269"/>
      <c r="K7" s="305"/>
      <c r="L7" s="269"/>
      <c r="M7" s="366"/>
      <c r="N7" s="367"/>
      <c r="O7" s="262"/>
      <c r="P7" s="362"/>
      <c r="Q7" s="363"/>
      <c r="R7" s="305"/>
      <c r="S7" s="269"/>
      <c r="T7" s="305"/>
      <c r="U7" s="269"/>
      <c r="V7" s="296"/>
      <c r="W7" s="297"/>
      <c r="X7" s="305"/>
      <c r="Y7" s="306"/>
      <c r="Z7" s="262"/>
      <c r="AA7" s="308"/>
      <c r="AB7" s="309"/>
      <c r="AC7" s="296"/>
      <c r="AD7" s="297"/>
      <c r="AE7" s="296"/>
      <c r="AF7" s="297"/>
      <c r="AG7" s="296"/>
      <c r="AH7" s="297"/>
      <c r="AI7" s="305"/>
      <c r="AJ7" s="306"/>
      <c r="AK7" s="311"/>
      <c r="AL7" s="291"/>
      <c r="AM7" s="292"/>
      <c r="AN7" s="291"/>
      <c r="AO7" s="292"/>
      <c r="AP7" s="314"/>
      <c r="AQ7" s="315"/>
      <c r="AR7" s="291"/>
      <c r="AS7" s="292"/>
      <c r="AT7" s="291"/>
      <c r="AU7" s="326"/>
    </row>
    <row r="8" spans="1:47" s="27" customFormat="1" ht="21.75" customHeight="1">
      <c r="A8" s="149"/>
      <c r="B8" s="305"/>
      <c r="C8" s="370"/>
      <c r="D8" s="370"/>
      <c r="E8" s="370"/>
      <c r="F8" s="269"/>
      <c r="G8" s="374"/>
      <c r="H8" s="375"/>
      <c r="I8" s="305"/>
      <c r="J8" s="269"/>
      <c r="K8" s="305"/>
      <c r="L8" s="269"/>
      <c r="M8" s="366"/>
      <c r="N8" s="367"/>
      <c r="O8" s="137"/>
      <c r="P8" s="362"/>
      <c r="Q8" s="363"/>
      <c r="R8" s="305"/>
      <c r="S8" s="269"/>
      <c r="T8" s="305"/>
      <c r="U8" s="269"/>
      <c r="V8" s="296"/>
      <c r="W8" s="297"/>
      <c r="X8" s="305"/>
      <c r="Y8" s="306"/>
      <c r="Z8" s="137"/>
      <c r="AA8" s="308"/>
      <c r="AB8" s="309"/>
      <c r="AC8" s="296"/>
      <c r="AD8" s="297"/>
      <c r="AE8" s="296"/>
      <c r="AF8" s="297"/>
      <c r="AG8" s="296"/>
      <c r="AH8" s="297"/>
      <c r="AI8" s="305"/>
      <c r="AJ8" s="306"/>
      <c r="AK8" s="122"/>
      <c r="AL8" s="291"/>
      <c r="AM8" s="292"/>
      <c r="AN8" s="291"/>
      <c r="AO8" s="292"/>
      <c r="AP8" s="314"/>
      <c r="AQ8" s="315"/>
      <c r="AR8" s="291"/>
      <c r="AS8" s="292"/>
      <c r="AT8" s="291"/>
      <c r="AU8" s="326"/>
    </row>
    <row r="9" spans="1:47" s="27" customFormat="1" ht="21.75" customHeight="1">
      <c r="A9" s="149"/>
      <c r="B9" s="35"/>
      <c r="C9" s="35"/>
      <c r="D9" s="35"/>
      <c r="E9" s="35"/>
      <c r="F9" s="36"/>
      <c r="G9" s="337" t="s">
        <v>82</v>
      </c>
      <c r="H9" s="338"/>
      <c r="I9" s="299" t="s">
        <v>83</v>
      </c>
      <c r="J9" s="300"/>
      <c r="K9" s="350" t="s">
        <v>84</v>
      </c>
      <c r="L9" s="351"/>
      <c r="M9" s="299" t="s">
        <v>85</v>
      </c>
      <c r="N9" s="303"/>
      <c r="O9" s="135"/>
      <c r="P9" s="354" t="s">
        <v>86</v>
      </c>
      <c r="Q9" s="355"/>
      <c r="R9" s="350" t="s">
        <v>74</v>
      </c>
      <c r="S9" s="351"/>
      <c r="T9" s="299" t="s">
        <v>87</v>
      </c>
      <c r="U9" s="300"/>
      <c r="V9" s="299" t="s">
        <v>88</v>
      </c>
      <c r="W9" s="300"/>
      <c r="X9" s="299" t="s">
        <v>89</v>
      </c>
      <c r="Y9" s="303"/>
      <c r="Z9" s="135"/>
      <c r="AA9" s="299" t="s">
        <v>90</v>
      </c>
      <c r="AB9" s="300"/>
      <c r="AC9" s="299" t="s">
        <v>91</v>
      </c>
      <c r="AD9" s="300"/>
      <c r="AE9" s="299" t="s">
        <v>73</v>
      </c>
      <c r="AF9" s="300"/>
      <c r="AG9" s="337" t="s">
        <v>93</v>
      </c>
      <c r="AH9" s="338"/>
      <c r="AI9" s="329" t="s">
        <v>165</v>
      </c>
      <c r="AJ9" s="330"/>
      <c r="AK9" s="136"/>
      <c r="AL9" s="333" t="s">
        <v>166</v>
      </c>
      <c r="AM9" s="334"/>
      <c r="AN9" s="316" t="s">
        <v>75</v>
      </c>
      <c r="AO9" s="317"/>
      <c r="AP9" s="320" t="s">
        <v>98</v>
      </c>
      <c r="AQ9" s="317"/>
      <c r="AR9" s="321" t="s">
        <v>97</v>
      </c>
      <c r="AS9" s="327"/>
      <c r="AT9" s="321" t="s">
        <v>96</v>
      </c>
      <c r="AU9" s="322"/>
    </row>
    <row r="10" spans="1:47" s="27" customFormat="1" ht="48.75" customHeight="1">
      <c r="A10" s="149"/>
      <c r="B10" s="341" t="s">
        <v>21</v>
      </c>
      <c r="C10" s="342"/>
      <c r="D10" s="342"/>
      <c r="E10" s="342"/>
      <c r="F10" s="343"/>
      <c r="G10" s="339"/>
      <c r="H10" s="340"/>
      <c r="I10" s="301"/>
      <c r="J10" s="302"/>
      <c r="K10" s="352"/>
      <c r="L10" s="353"/>
      <c r="M10" s="301"/>
      <c r="N10" s="304"/>
      <c r="O10" s="135"/>
      <c r="P10" s="356"/>
      <c r="Q10" s="357"/>
      <c r="R10" s="352"/>
      <c r="S10" s="353"/>
      <c r="T10" s="301"/>
      <c r="U10" s="302"/>
      <c r="V10" s="301"/>
      <c r="W10" s="302"/>
      <c r="X10" s="301"/>
      <c r="Y10" s="304"/>
      <c r="Z10" s="135"/>
      <c r="AA10" s="301"/>
      <c r="AB10" s="302"/>
      <c r="AC10" s="301"/>
      <c r="AD10" s="302"/>
      <c r="AE10" s="301"/>
      <c r="AF10" s="302"/>
      <c r="AG10" s="339"/>
      <c r="AH10" s="340"/>
      <c r="AI10" s="331"/>
      <c r="AJ10" s="332"/>
      <c r="AK10" s="136"/>
      <c r="AL10" s="335"/>
      <c r="AM10" s="336"/>
      <c r="AN10" s="318"/>
      <c r="AO10" s="319"/>
      <c r="AP10" s="318"/>
      <c r="AQ10" s="319"/>
      <c r="AR10" s="323"/>
      <c r="AS10" s="328"/>
      <c r="AT10" s="323"/>
      <c r="AU10" s="324"/>
    </row>
    <row r="11" spans="1:47" s="61" customFormat="1" ht="27" customHeight="1">
      <c r="A11" s="149"/>
      <c r="B11" s="348" t="s">
        <v>15</v>
      </c>
      <c r="C11" s="349"/>
      <c r="D11" s="305" t="s">
        <v>16</v>
      </c>
      <c r="E11" s="344"/>
      <c r="F11" s="345"/>
      <c r="G11" s="62" t="s">
        <v>76</v>
      </c>
      <c r="H11" s="60" t="s">
        <v>77</v>
      </c>
      <c r="I11" s="62" t="s">
        <v>76</v>
      </c>
      <c r="J11" s="60" t="s">
        <v>77</v>
      </c>
      <c r="K11" s="62" t="s">
        <v>76</v>
      </c>
      <c r="L11" s="60" t="s">
        <v>77</v>
      </c>
      <c r="M11" s="62" t="s">
        <v>76</v>
      </c>
      <c r="N11" s="112" t="s">
        <v>77</v>
      </c>
      <c r="O11" s="149"/>
      <c r="P11" s="62" t="s">
        <v>76</v>
      </c>
      <c r="Q11" s="60" t="s">
        <v>77</v>
      </c>
      <c r="R11" s="62" t="s">
        <v>76</v>
      </c>
      <c r="S11" s="60" t="s">
        <v>77</v>
      </c>
      <c r="T11" s="62" t="s">
        <v>76</v>
      </c>
      <c r="U11" s="60" t="s">
        <v>77</v>
      </c>
      <c r="V11" s="62" t="s">
        <v>76</v>
      </c>
      <c r="W11" s="60" t="s">
        <v>77</v>
      </c>
      <c r="X11" s="62" t="s">
        <v>76</v>
      </c>
      <c r="Y11" s="112" t="s">
        <v>77</v>
      </c>
      <c r="Z11" s="149"/>
      <c r="AA11" s="62" t="s">
        <v>76</v>
      </c>
      <c r="AB11" s="60" t="s">
        <v>77</v>
      </c>
      <c r="AC11" s="62" t="s">
        <v>76</v>
      </c>
      <c r="AD11" s="60" t="s">
        <v>77</v>
      </c>
      <c r="AE11" s="62" t="s">
        <v>76</v>
      </c>
      <c r="AF11" s="60" t="s">
        <v>77</v>
      </c>
      <c r="AG11" s="62" t="s">
        <v>76</v>
      </c>
      <c r="AH11" s="60" t="s">
        <v>77</v>
      </c>
      <c r="AI11" s="62" t="s">
        <v>76</v>
      </c>
      <c r="AJ11" s="112" t="s">
        <v>77</v>
      </c>
      <c r="AK11" s="122"/>
      <c r="AL11" s="62" t="s">
        <v>76</v>
      </c>
      <c r="AM11" s="60" t="s">
        <v>77</v>
      </c>
      <c r="AN11" s="62" t="s">
        <v>76</v>
      </c>
      <c r="AO11" s="60" t="s">
        <v>77</v>
      </c>
      <c r="AP11" s="62" t="s">
        <v>76</v>
      </c>
      <c r="AQ11" s="60" t="s">
        <v>77</v>
      </c>
      <c r="AR11" s="62" t="s">
        <v>76</v>
      </c>
      <c r="AS11" s="60" t="s">
        <v>77</v>
      </c>
      <c r="AT11" s="62" t="s">
        <v>76</v>
      </c>
      <c r="AU11" s="112" t="s">
        <v>77</v>
      </c>
    </row>
    <row r="12" spans="1:47" s="61" customFormat="1" ht="27" customHeight="1">
      <c r="A12" s="149"/>
      <c r="B12" s="172"/>
      <c r="C12" s="184" t="s">
        <v>130</v>
      </c>
      <c r="D12" s="185"/>
      <c r="E12" s="371" t="s">
        <v>143</v>
      </c>
      <c r="F12" s="371" t="s">
        <v>144</v>
      </c>
      <c r="G12" s="62"/>
      <c r="H12" s="60"/>
      <c r="I12" s="62"/>
      <c r="J12" s="60"/>
      <c r="K12" s="62"/>
      <c r="L12" s="60"/>
      <c r="M12" s="62"/>
      <c r="N12" s="112"/>
      <c r="O12" s="149"/>
      <c r="P12" s="62"/>
      <c r="Q12" s="60"/>
      <c r="R12" s="62"/>
      <c r="S12" s="60"/>
      <c r="T12" s="62"/>
      <c r="U12" s="60"/>
      <c r="V12" s="62"/>
      <c r="W12" s="60"/>
      <c r="X12" s="62"/>
      <c r="Y12" s="112"/>
      <c r="Z12" s="149"/>
      <c r="AA12" s="62"/>
      <c r="AB12" s="60"/>
      <c r="AC12" s="62"/>
      <c r="AD12" s="60"/>
      <c r="AE12" s="62"/>
      <c r="AF12" s="60"/>
      <c r="AG12" s="62"/>
      <c r="AH12" s="60"/>
      <c r="AI12" s="62"/>
      <c r="AJ12" s="112"/>
      <c r="AK12" s="122"/>
      <c r="AL12" s="62"/>
      <c r="AM12" s="60"/>
      <c r="AN12" s="62"/>
      <c r="AO12" s="60"/>
      <c r="AP12" s="62"/>
      <c r="AQ12" s="60"/>
      <c r="AR12" s="62"/>
      <c r="AS12" s="60"/>
      <c r="AT12" s="62"/>
      <c r="AU12" s="112"/>
    </row>
    <row r="13" spans="1:47" s="61" customFormat="1" ht="20.25" customHeight="1">
      <c r="A13" s="149"/>
      <c r="B13" s="346" t="s">
        <v>129</v>
      </c>
      <c r="C13" s="278" t="s">
        <v>142</v>
      </c>
      <c r="D13" s="58"/>
      <c r="E13" s="265"/>
      <c r="F13" s="265"/>
      <c r="G13" s="256" t="s">
        <v>103</v>
      </c>
      <c r="H13" s="258" t="s">
        <v>17</v>
      </c>
      <c r="I13" s="256" t="s">
        <v>103</v>
      </c>
      <c r="J13" s="258" t="s">
        <v>17</v>
      </c>
      <c r="K13" s="256" t="s">
        <v>103</v>
      </c>
      <c r="L13" s="258" t="s">
        <v>17</v>
      </c>
      <c r="M13" s="256" t="s">
        <v>103</v>
      </c>
      <c r="N13" s="259" t="s">
        <v>17</v>
      </c>
      <c r="O13" s="149"/>
      <c r="P13" s="256" t="s">
        <v>103</v>
      </c>
      <c r="Q13" s="258" t="s">
        <v>17</v>
      </c>
      <c r="R13" s="256" t="s">
        <v>103</v>
      </c>
      <c r="S13" s="258" t="s">
        <v>17</v>
      </c>
      <c r="T13" s="256" t="s">
        <v>103</v>
      </c>
      <c r="U13" s="258" t="s">
        <v>17</v>
      </c>
      <c r="V13" s="256" t="s">
        <v>103</v>
      </c>
      <c r="W13" s="258" t="s">
        <v>17</v>
      </c>
      <c r="X13" s="256" t="s">
        <v>103</v>
      </c>
      <c r="Y13" s="259" t="s">
        <v>17</v>
      </c>
      <c r="Z13" s="149"/>
      <c r="AA13" s="256" t="s">
        <v>103</v>
      </c>
      <c r="AB13" s="258" t="s">
        <v>17</v>
      </c>
      <c r="AC13" s="256" t="s">
        <v>103</v>
      </c>
      <c r="AD13" s="258" t="s">
        <v>17</v>
      </c>
      <c r="AE13" s="256" t="s">
        <v>103</v>
      </c>
      <c r="AF13" s="258" t="s">
        <v>17</v>
      </c>
      <c r="AG13" s="256" t="s">
        <v>103</v>
      </c>
      <c r="AH13" s="258" t="s">
        <v>17</v>
      </c>
      <c r="AI13" s="256" t="s">
        <v>103</v>
      </c>
      <c r="AJ13" s="259" t="s">
        <v>17</v>
      </c>
      <c r="AK13" s="122"/>
      <c r="AL13" s="256" t="s">
        <v>103</v>
      </c>
      <c r="AM13" s="258" t="s">
        <v>17</v>
      </c>
      <c r="AN13" s="256" t="s">
        <v>103</v>
      </c>
      <c r="AO13" s="258" t="s">
        <v>17</v>
      </c>
      <c r="AP13" s="256" t="s">
        <v>103</v>
      </c>
      <c r="AQ13" s="258" t="s">
        <v>17</v>
      </c>
      <c r="AR13" s="256" t="s">
        <v>103</v>
      </c>
      <c r="AS13" s="258" t="s">
        <v>17</v>
      </c>
      <c r="AT13" s="256" t="s">
        <v>103</v>
      </c>
      <c r="AU13" s="259" t="s">
        <v>17</v>
      </c>
    </row>
    <row r="14" spans="1:47" s="61" customFormat="1" ht="20.25" customHeight="1">
      <c r="A14" s="96" t="s">
        <v>52</v>
      </c>
      <c r="B14" s="347"/>
      <c r="C14" s="279"/>
      <c r="D14" s="200" t="s">
        <v>132</v>
      </c>
      <c r="E14" s="201" t="s">
        <v>22</v>
      </c>
      <c r="F14" s="201" t="s">
        <v>23</v>
      </c>
      <c r="G14" s="257"/>
      <c r="H14" s="225"/>
      <c r="I14" s="257"/>
      <c r="J14" s="225"/>
      <c r="K14" s="257"/>
      <c r="L14" s="225"/>
      <c r="M14" s="257"/>
      <c r="N14" s="260"/>
      <c r="O14" s="96" t="s">
        <v>52</v>
      </c>
      <c r="P14" s="257"/>
      <c r="Q14" s="225"/>
      <c r="R14" s="257"/>
      <c r="S14" s="225"/>
      <c r="T14" s="257"/>
      <c r="U14" s="225"/>
      <c r="V14" s="257"/>
      <c r="W14" s="225"/>
      <c r="X14" s="257"/>
      <c r="Y14" s="260"/>
      <c r="Z14" s="96" t="s">
        <v>52</v>
      </c>
      <c r="AA14" s="257"/>
      <c r="AB14" s="225"/>
      <c r="AC14" s="257"/>
      <c r="AD14" s="225"/>
      <c r="AE14" s="257"/>
      <c r="AF14" s="225"/>
      <c r="AG14" s="257"/>
      <c r="AH14" s="225"/>
      <c r="AI14" s="257"/>
      <c r="AJ14" s="260"/>
      <c r="AK14" s="123" t="s">
        <v>52</v>
      </c>
      <c r="AL14" s="257"/>
      <c r="AM14" s="225"/>
      <c r="AN14" s="257"/>
      <c r="AO14" s="225"/>
      <c r="AP14" s="257"/>
      <c r="AQ14" s="225"/>
      <c r="AR14" s="257"/>
      <c r="AS14" s="225"/>
      <c r="AT14" s="257"/>
      <c r="AU14" s="260"/>
    </row>
    <row r="15" spans="1:47" ht="30" hidden="1" customHeight="1">
      <c r="A15" s="97">
        <v>2015</v>
      </c>
      <c r="B15" s="39">
        <v>6049</v>
      </c>
      <c r="C15" s="39">
        <v>2481</v>
      </c>
      <c r="D15" s="39">
        <v>25011</v>
      </c>
      <c r="E15" s="113">
        <v>14053</v>
      </c>
      <c r="F15" s="113">
        <v>10958</v>
      </c>
      <c r="G15" s="40">
        <v>28</v>
      </c>
      <c r="H15" s="40">
        <v>280</v>
      </c>
      <c r="I15" s="40">
        <v>3</v>
      </c>
      <c r="J15" s="40">
        <v>30</v>
      </c>
      <c r="K15" s="40">
        <v>361</v>
      </c>
      <c r="L15" s="40">
        <v>2660</v>
      </c>
      <c r="M15" s="40">
        <v>8</v>
      </c>
      <c r="N15" s="99">
        <v>104</v>
      </c>
      <c r="O15" s="97">
        <v>2015</v>
      </c>
      <c r="P15" s="39">
        <v>20</v>
      </c>
      <c r="Q15" s="39">
        <v>177</v>
      </c>
      <c r="R15" s="40">
        <v>309</v>
      </c>
      <c r="S15" s="40">
        <v>2103</v>
      </c>
      <c r="T15" s="40">
        <v>1469</v>
      </c>
      <c r="U15" s="40">
        <v>3295</v>
      </c>
      <c r="V15" s="40">
        <v>392</v>
      </c>
      <c r="W15" s="40">
        <v>1308</v>
      </c>
      <c r="X15" s="40">
        <v>1732</v>
      </c>
      <c r="Y15" s="99">
        <v>4914</v>
      </c>
      <c r="Z15" s="97">
        <v>2015</v>
      </c>
      <c r="AA15" s="40">
        <v>21</v>
      </c>
      <c r="AB15" s="40">
        <v>175</v>
      </c>
      <c r="AC15" s="40">
        <v>60</v>
      </c>
      <c r="AD15" s="40">
        <v>831</v>
      </c>
      <c r="AE15" s="40">
        <v>208</v>
      </c>
      <c r="AF15" s="40">
        <v>432</v>
      </c>
      <c r="AG15" s="39">
        <v>105</v>
      </c>
      <c r="AH15" s="42">
        <v>703</v>
      </c>
      <c r="AI15" s="63">
        <v>52</v>
      </c>
      <c r="AJ15" s="121">
        <v>763</v>
      </c>
      <c r="AK15" s="97">
        <v>2015</v>
      </c>
      <c r="AL15" s="124">
        <v>42</v>
      </c>
      <c r="AM15" s="124">
        <v>1615</v>
      </c>
      <c r="AN15" s="124">
        <v>218</v>
      </c>
      <c r="AO15" s="124">
        <v>2028</v>
      </c>
      <c r="AP15" s="124">
        <v>190</v>
      </c>
      <c r="AQ15" s="124">
        <v>1566</v>
      </c>
      <c r="AR15" s="124">
        <v>145</v>
      </c>
      <c r="AS15" s="124">
        <v>816</v>
      </c>
      <c r="AT15" s="124">
        <v>686</v>
      </c>
      <c r="AU15" s="125">
        <v>1117</v>
      </c>
    </row>
    <row r="16" spans="1:47" ht="30" hidden="1" customHeight="1">
      <c r="A16" s="97">
        <v>2016</v>
      </c>
      <c r="B16" s="39">
        <v>6139</v>
      </c>
      <c r="C16" s="39">
        <v>2515</v>
      </c>
      <c r="D16" s="39">
        <v>26048</v>
      </c>
      <c r="E16" s="113">
        <v>14454</v>
      </c>
      <c r="F16" s="113">
        <v>11594</v>
      </c>
      <c r="G16" s="40">
        <v>25</v>
      </c>
      <c r="H16" s="40">
        <v>286</v>
      </c>
      <c r="I16" s="40">
        <v>3</v>
      </c>
      <c r="J16" s="40">
        <v>28</v>
      </c>
      <c r="K16" s="40">
        <v>367</v>
      </c>
      <c r="L16" s="40">
        <v>2604</v>
      </c>
      <c r="M16" s="40">
        <v>11</v>
      </c>
      <c r="N16" s="99">
        <v>113</v>
      </c>
      <c r="O16" s="97">
        <v>2016</v>
      </c>
      <c r="P16" s="39">
        <v>22</v>
      </c>
      <c r="Q16" s="39">
        <v>195</v>
      </c>
      <c r="R16" s="40">
        <v>337</v>
      </c>
      <c r="S16" s="40">
        <v>2388</v>
      </c>
      <c r="T16" s="40">
        <v>1458</v>
      </c>
      <c r="U16" s="40">
        <v>3361</v>
      </c>
      <c r="V16" s="40">
        <v>408</v>
      </c>
      <c r="W16" s="40">
        <v>1099</v>
      </c>
      <c r="X16" s="40">
        <v>1740</v>
      </c>
      <c r="Y16" s="99">
        <v>5624</v>
      </c>
      <c r="Z16" s="97">
        <v>2016</v>
      </c>
      <c r="AA16" s="40">
        <v>22</v>
      </c>
      <c r="AB16" s="40">
        <v>181</v>
      </c>
      <c r="AC16" s="40">
        <v>58</v>
      </c>
      <c r="AD16" s="40">
        <v>698</v>
      </c>
      <c r="AE16" s="40">
        <v>205</v>
      </c>
      <c r="AF16" s="40">
        <v>452</v>
      </c>
      <c r="AG16" s="39">
        <v>110</v>
      </c>
      <c r="AH16" s="42">
        <v>782</v>
      </c>
      <c r="AI16" s="63">
        <v>50</v>
      </c>
      <c r="AJ16" s="121">
        <v>813</v>
      </c>
      <c r="AK16" s="97">
        <v>2016</v>
      </c>
      <c r="AL16" s="124">
        <v>43</v>
      </c>
      <c r="AM16" s="124">
        <v>1649</v>
      </c>
      <c r="AN16" s="124">
        <v>223</v>
      </c>
      <c r="AO16" s="124">
        <v>1900</v>
      </c>
      <c r="AP16" s="124">
        <v>199</v>
      </c>
      <c r="AQ16" s="124">
        <v>1703</v>
      </c>
      <c r="AR16" s="124">
        <v>157</v>
      </c>
      <c r="AS16" s="124">
        <v>991</v>
      </c>
      <c r="AT16" s="124">
        <v>701</v>
      </c>
      <c r="AU16" s="125">
        <v>1181</v>
      </c>
    </row>
    <row r="17" spans="1:47" ht="30" customHeight="1">
      <c r="A17" s="97">
        <v>2017</v>
      </c>
      <c r="B17" s="42">
        <v>6191</v>
      </c>
      <c r="C17" s="42">
        <v>2552</v>
      </c>
      <c r="D17" s="42">
        <v>26335</v>
      </c>
      <c r="E17" s="42">
        <v>14411</v>
      </c>
      <c r="F17" s="42">
        <v>11924</v>
      </c>
      <c r="G17" s="42">
        <v>26</v>
      </c>
      <c r="H17" s="42">
        <v>217</v>
      </c>
      <c r="I17" s="42">
        <v>3</v>
      </c>
      <c r="J17" s="42">
        <v>36</v>
      </c>
      <c r="K17" s="42">
        <v>410</v>
      </c>
      <c r="L17" s="42">
        <v>2614</v>
      </c>
      <c r="M17" s="42">
        <v>9</v>
      </c>
      <c r="N17" s="114">
        <v>77</v>
      </c>
      <c r="O17" s="97">
        <v>2017</v>
      </c>
      <c r="P17" s="42">
        <v>26</v>
      </c>
      <c r="Q17" s="42">
        <v>227</v>
      </c>
      <c r="R17" s="42">
        <v>325</v>
      </c>
      <c r="S17" s="42">
        <v>2468</v>
      </c>
      <c r="T17" s="42">
        <v>1439</v>
      </c>
      <c r="U17" s="42">
        <v>3421</v>
      </c>
      <c r="V17" s="42">
        <v>395</v>
      </c>
      <c r="W17" s="42">
        <v>1120</v>
      </c>
      <c r="X17" s="42">
        <v>1778</v>
      </c>
      <c r="Y17" s="114">
        <v>5591</v>
      </c>
      <c r="Z17" s="97">
        <v>2017</v>
      </c>
      <c r="AA17" s="42">
        <v>22</v>
      </c>
      <c r="AB17" s="42">
        <v>165</v>
      </c>
      <c r="AC17" s="42">
        <v>59</v>
      </c>
      <c r="AD17" s="42">
        <v>766</v>
      </c>
      <c r="AE17" s="42">
        <v>135</v>
      </c>
      <c r="AF17" s="42">
        <v>272</v>
      </c>
      <c r="AG17" s="42">
        <v>113</v>
      </c>
      <c r="AH17" s="42">
        <v>761</v>
      </c>
      <c r="AI17" s="42">
        <v>128</v>
      </c>
      <c r="AJ17" s="114">
        <v>1056</v>
      </c>
      <c r="AK17" s="97">
        <v>2017</v>
      </c>
      <c r="AL17" s="124">
        <v>43</v>
      </c>
      <c r="AM17" s="124">
        <v>1533</v>
      </c>
      <c r="AN17" s="124">
        <v>228</v>
      </c>
      <c r="AO17" s="124">
        <v>2016</v>
      </c>
      <c r="AP17" s="124">
        <v>200</v>
      </c>
      <c r="AQ17" s="124">
        <v>1867</v>
      </c>
      <c r="AR17" s="124">
        <v>169</v>
      </c>
      <c r="AS17" s="124">
        <v>1024</v>
      </c>
      <c r="AT17" s="124">
        <v>683</v>
      </c>
      <c r="AU17" s="125">
        <v>1104</v>
      </c>
    </row>
    <row r="18" spans="1:47" ht="30" customHeight="1">
      <c r="A18" s="97">
        <v>2018</v>
      </c>
      <c r="B18" s="42">
        <v>6322</v>
      </c>
      <c r="C18" s="42">
        <v>2614</v>
      </c>
      <c r="D18" s="42">
        <v>26610</v>
      </c>
      <c r="E18" s="42">
        <v>14626</v>
      </c>
      <c r="F18" s="42">
        <v>11984</v>
      </c>
      <c r="G18" s="42">
        <v>27</v>
      </c>
      <c r="H18" s="42">
        <v>240</v>
      </c>
      <c r="I18" s="42">
        <v>3</v>
      </c>
      <c r="J18" s="42">
        <v>39</v>
      </c>
      <c r="K18" s="42">
        <v>421</v>
      </c>
      <c r="L18" s="42">
        <v>2672</v>
      </c>
      <c r="M18" s="42">
        <v>9</v>
      </c>
      <c r="N18" s="114">
        <v>76</v>
      </c>
      <c r="O18" s="97">
        <v>2018</v>
      </c>
      <c r="P18" s="42">
        <v>27</v>
      </c>
      <c r="Q18" s="42">
        <v>274</v>
      </c>
      <c r="R18" s="42">
        <v>346</v>
      </c>
      <c r="S18" s="42">
        <v>2675</v>
      </c>
      <c r="T18" s="42">
        <v>1471</v>
      </c>
      <c r="U18" s="42">
        <v>3421</v>
      </c>
      <c r="V18" s="42">
        <v>379</v>
      </c>
      <c r="W18" s="42">
        <v>1040</v>
      </c>
      <c r="X18" s="42">
        <v>1827</v>
      </c>
      <c r="Y18" s="114">
        <v>5455</v>
      </c>
      <c r="Z18" s="97">
        <v>2018</v>
      </c>
      <c r="AA18" s="42">
        <v>24</v>
      </c>
      <c r="AB18" s="42">
        <v>164</v>
      </c>
      <c r="AC18" s="42">
        <v>59</v>
      </c>
      <c r="AD18" s="42">
        <v>712</v>
      </c>
      <c r="AE18" s="42">
        <v>139</v>
      </c>
      <c r="AF18" s="42">
        <v>302</v>
      </c>
      <c r="AG18" s="42">
        <v>113</v>
      </c>
      <c r="AH18" s="42">
        <v>771</v>
      </c>
      <c r="AI18" s="42">
        <v>139</v>
      </c>
      <c r="AJ18" s="114">
        <v>1075</v>
      </c>
      <c r="AK18" s="97">
        <v>2018</v>
      </c>
      <c r="AL18" s="64">
        <v>44</v>
      </c>
      <c r="AM18" s="64">
        <v>1544</v>
      </c>
      <c r="AN18" s="64">
        <v>225</v>
      </c>
      <c r="AO18" s="64">
        <v>1927</v>
      </c>
      <c r="AP18" s="64">
        <v>200</v>
      </c>
      <c r="AQ18" s="64">
        <v>1953</v>
      </c>
      <c r="AR18" s="64">
        <v>173</v>
      </c>
      <c r="AS18" s="64">
        <v>1075</v>
      </c>
      <c r="AT18" s="64">
        <v>696</v>
      </c>
      <c r="AU18" s="126">
        <v>1195</v>
      </c>
    </row>
    <row r="19" spans="1:47" ht="30" customHeight="1">
      <c r="A19" s="115">
        <v>2019</v>
      </c>
      <c r="B19" s="144">
        <f>SUM(B20:B29)</f>
        <v>6488</v>
      </c>
      <c r="C19" s="145">
        <f t="shared" ref="C19:N19" si="0">SUM(C20:C29)</f>
        <v>2683</v>
      </c>
      <c r="D19" s="145">
        <f>SUM(D20:D29)</f>
        <v>27950</v>
      </c>
      <c r="E19" s="145">
        <f t="shared" si="0"/>
        <v>15181</v>
      </c>
      <c r="F19" s="145">
        <f t="shared" si="0"/>
        <v>12769</v>
      </c>
      <c r="G19" s="145">
        <f t="shared" si="0"/>
        <v>27</v>
      </c>
      <c r="H19" s="145">
        <f t="shared" si="0"/>
        <v>298</v>
      </c>
      <c r="I19" s="145">
        <f t="shared" si="0"/>
        <v>4</v>
      </c>
      <c r="J19" s="145">
        <f t="shared" si="0"/>
        <v>64</v>
      </c>
      <c r="K19" s="145">
        <f t="shared" si="0"/>
        <v>445</v>
      </c>
      <c r="L19" s="145">
        <f t="shared" si="0"/>
        <v>2856</v>
      </c>
      <c r="M19" s="145">
        <f t="shared" si="0"/>
        <v>15</v>
      </c>
      <c r="N19" s="146">
        <f t="shared" si="0"/>
        <v>84</v>
      </c>
      <c r="O19" s="115">
        <v>2019</v>
      </c>
      <c r="P19" s="145">
        <f>SUM(P20:P29)</f>
        <v>30</v>
      </c>
      <c r="Q19" s="145">
        <f t="shared" ref="Q19:Y19" si="1">SUM(Q20:Q29)</f>
        <v>264</v>
      </c>
      <c r="R19" s="145">
        <f t="shared" si="1"/>
        <v>369</v>
      </c>
      <c r="S19" s="145">
        <f t="shared" si="1"/>
        <v>2647</v>
      </c>
      <c r="T19" s="145">
        <f t="shared" si="1"/>
        <v>1492</v>
      </c>
      <c r="U19" s="145">
        <f t="shared" si="1"/>
        <v>3702</v>
      </c>
      <c r="V19" s="145">
        <f t="shared" si="1"/>
        <v>376</v>
      </c>
      <c r="W19" s="145">
        <f t="shared" si="1"/>
        <v>1176</v>
      </c>
      <c r="X19" s="145">
        <f t="shared" si="1"/>
        <v>1897</v>
      </c>
      <c r="Y19" s="146">
        <f t="shared" si="1"/>
        <v>5552</v>
      </c>
      <c r="Z19" s="115">
        <v>2019</v>
      </c>
      <c r="AA19" s="144">
        <f t="shared" ref="AA19:AJ19" si="2">SUM(AA20:AA29)</f>
        <v>22</v>
      </c>
      <c r="AB19" s="145">
        <f t="shared" si="2"/>
        <v>165</v>
      </c>
      <c r="AC19" s="145">
        <f t="shared" si="2"/>
        <v>56</v>
      </c>
      <c r="AD19" s="145">
        <f t="shared" si="2"/>
        <v>741</v>
      </c>
      <c r="AE19" s="145">
        <f t="shared" si="2"/>
        <v>146</v>
      </c>
      <c r="AF19" s="145">
        <f t="shared" si="2"/>
        <v>297</v>
      </c>
      <c r="AG19" s="145">
        <f t="shared" si="2"/>
        <v>118</v>
      </c>
      <c r="AH19" s="145">
        <f t="shared" si="2"/>
        <v>646</v>
      </c>
      <c r="AI19" s="145">
        <f t="shared" si="2"/>
        <v>136</v>
      </c>
      <c r="AJ19" s="146">
        <f t="shared" si="2"/>
        <v>1211</v>
      </c>
      <c r="AK19" s="115">
        <v>2019</v>
      </c>
      <c r="AL19" s="144">
        <f t="shared" ref="AL19:AU19" si="3">SUM(AL20:AL29)</f>
        <v>43</v>
      </c>
      <c r="AM19" s="145">
        <f t="shared" si="3"/>
        <v>1732</v>
      </c>
      <c r="AN19" s="145">
        <f t="shared" si="3"/>
        <v>231</v>
      </c>
      <c r="AO19" s="145">
        <f t="shared" si="3"/>
        <v>2164</v>
      </c>
      <c r="AP19" s="145">
        <f t="shared" si="3"/>
        <v>204</v>
      </c>
      <c r="AQ19" s="145">
        <f t="shared" si="3"/>
        <v>2077</v>
      </c>
      <c r="AR19" s="145">
        <f t="shared" si="3"/>
        <v>167</v>
      </c>
      <c r="AS19" s="145">
        <f t="shared" si="3"/>
        <v>1144</v>
      </c>
      <c r="AT19" s="145">
        <f t="shared" si="3"/>
        <v>710</v>
      </c>
      <c r="AU19" s="146">
        <f t="shared" si="3"/>
        <v>1130</v>
      </c>
    </row>
    <row r="20" spans="1:47" s="45" customFormat="1" ht="24.95" hidden="1" customHeight="1" outlineLevel="2">
      <c r="A20" s="102" t="s">
        <v>53</v>
      </c>
      <c r="B20" s="46">
        <f>SUM(G20,I20,K20,M20,P20,R20,T20,V20,X20,AA20,AC20,AE20,AG20,AI20,AL20,AN20,AP20,AR20,AT20)</f>
        <v>3626</v>
      </c>
      <c r="C20" s="103">
        <v>1563</v>
      </c>
      <c r="D20" s="46">
        <f>SUM(E20:F20)</f>
        <v>15450</v>
      </c>
      <c r="E20" s="47">
        <v>8256</v>
      </c>
      <c r="F20" s="103">
        <v>7194</v>
      </c>
      <c r="G20" s="103">
        <v>8</v>
      </c>
      <c r="H20" s="103">
        <v>167</v>
      </c>
      <c r="I20" s="103" t="s">
        <v>106</v>
      </c>
      <c r="J20" s="103" t="s">
        <v>106</v>
      </c>
      <c r="K20" s="103">
        <v>195</v>
      </c>
      <c r="L20" s="103">
        <v>1109</v>
      </c>
      <c r="M20" s="103">
        <v>2</v>
      </c>
      <c r="N20" s="104">
        <v>59</v>
      </c>
      <c r="O20" s="102" t="s">
        <v>53</v>
      </c>
      <c r="P20" s="103">
        <v>12</v>
      </c>
      <c r="Q20" s="103">
        <v>181</v>
      </c>
      <c r="R20" s="103">
        <v>241</v>
      </c>
      <c r="S20" s="47">
        <v>1830</v>
      </c>
      <c r="T20" s="103">
        <v>935</v>
      </c>
      <c r="U20" s="103">
        <v>2337</v>
      </c>
      <c r="V20" s="103">
        <v>249</v>
      </c>
      <c r="W20" s="103">
        <v>812</v>
      </c>
      <c r="X20" s="103">
        <v>838</v>
      </c>
      <c r="Y20" s="104">
        <v>2032</v>
      </c>
      <c r="Z20" s="102" t="s">
        <v>53</v>
      </c>
      <c r="AA20" s="103">
        <v>10</v>
      </c>
      <c r="AB20" s="103">
        <v>108</v>
      </c>
      <c r="AC20" s="103">
        <v>40</v>
      </c>
      <c r="AD20" s="47">
        <v>554</v>
      </c>
      <c r="AE20" s="103">
        <v>90</v>
      </c>
      <c r="AF20" s="103">
        <v>231</v>
      </c>
      <c r="AG20" s="103">
        <v>105</v>
      </c>
      <c r="AH20" s="103">
        <v>519</v>
      </c>
      <c r="AI20" s="103">
        <v>71</v>
      </c>
      <c r="AJ20" s="104">
        <v>303</v>
      </c>
      <c r="AK20" s="102" t="s">
        <v>53</v>
      </c>
      <c r="AL20" s="103">
        <v>15</v>
      </c>
      <c r="AM20" s="103">
        <v>1297</v>
      </c>
      <c r="AN20" s="103">
        <v>143</v>
      </c>
      <c r="AO20" s="47">
        <v>1125</v>
      </c>
      <c r="AP20" s="103">
        <v>123</v>
      </c>
      <c r="AQ20" s="103">
        <v>1494</v>
      </c>
      <c r="AR20" s="103">
        <v>107</v>
      </c>
      <c r="AS20" s="103">
        <v>551</v>
      </c>
      <c r="AT20" s="103">
        <v>442</v>
      </c>
      <c r="AU20" s="104">
        <v>741</v>
      </c>
    </row>
    <row r="21" spans="1:47" s="45" customFormat="1" ht="24.95" hidden="1" customHeight="1" outlineLevel="2">
      <c r="A21" s="102" t="s">
        <v>54</v>
      </c>
      <c r="B21" s="46">
        <f t="shared" ref="B21:B29" si="4">SUM(G21,I21,K21,M21,P21,R21,T21,V21,X21,AA21,AC21,AE21,AG21,AI21,AL21,AN21,AP21,AR21,AT21)</f>
        <v>323</v>
      </c>
      <c r="C21" s="103">
        <v>113</v>
      </c>
      <c r="D21" s="46">
        <f t="shared" ref="D21:D29" si="5">SUM(E21:F21)</f>
        <v>1211</v>
      </c>
      <c r="E21" s="47">
        <v>593</v>
      </c>
      <c r="F21" s="103">
        <v>618</v>
      </c>
      <c r="G21" s="103">
        <v>1</v>
      </c>
      <c r="H21" s="103">
        <v>5</v>
      </c>
      <c r="I21" s="103" t="s">
        <v>106</v>
      </c>
      <c r="J21" s="103" t="s">
        <v>106</v>
      </c>
      <c r="K21" s="103">
        <v>48</v>
      </c>
      <c r="L21" s="103">
        <v>165</v>
      </c>
      <c r="M21" s="103">
        <v>1</v>
      </c>
      <c r="N21" s="104">
        <v>1</v>
      </c>
      <c r="O21" s="102" t="s">
        <v>54</v>
      </c>
      <c r="P21" s="103" t="s">
        <v>106</v>
      </c>
      <c r="Q21" s="103" t="s">
        <v>106</v>
      </c>
      <c r="R21" s="103">
        <v>10</v>
      </c>
      <c r="S21" s="47">
        <v>60</v>
      </c>
      <c r="T21" s="103">
        <v>67</v>
      </c>
      <c r="U21" s="103">
        <v>186</v>
      </c>
      <c r="V21" s="103">
        <v>21</v>
      </c>
      <c r="W21" s="103">
        <v>37</v>
      </c>
      <c r="X21" s="103">
        <v>87</v>
      </c>
      <c r="Y21" s="104">
        <v>253</v>
      </c>
      <c r="Z21" s="102" t="s">
        <v>54</v>
      </c>
      <c r="AA21" s="103">
        <v>1</v>
      </c>
      <c r="AB21" s="103">
        <v>2</v>
      </c>
      <c r="AC21" s="103">
        <v>1</v>
      </c>
      <c r="AD21" s="47">
        <v>7</v>
      </c>
      <c r="AE21" s="103">
        <v>9</v>
      </c>
      <c r="AF21" s="103">
        <v>10</v>
      </c>
      <c r="AG21" s="103">
        <v>2</v>
      </c>
      <c r="AH21" s="103">
        <v>45</v>
      </c>
      <c r="AI21" s="103">
        <v>5</v>
      </c>
      <c r="AJ21" s="104">
        <v>13</v>
      </c>
      <c r="AK21" s="102" t="s">
        <v>54</v>
      </c>
      <c r="AL21" s="103">
        <v>3</v>
      </c>
      <c r="AM21" s="103">
        <v>51</v>
      </c>
      <c r="AN21" s="103">
        <v>10</v>
      </c>
      <c r="AO21" s="47">
        <v>110</v>
      </c>
      <c r="AP21" s="103">
        <v>15</v>
      </c>
      <c r="AQ21" s="103">
        <v>188</v>
      </c>
      <c r="AR21" s="103">
        <v>9</v>
      </c>
      <c r="AS21" s="103">
        <v>27</v>
      </c>
      <c r="AT21" s="103">
        <v>33</v>
      </c>
      <c r="AU21" s="104">
        <v>51</v>
      </c>
    </row>
    <row r="22" spans="1:47" s="45" customFormat="1" ht="24.95" hidden="1" customHeight="1" outlineLevel="2">
      <c r="A22" s="102" t="s">
        <v>58</v>
      </c>
      <c r="B22" s="46">
        <f t="shared" si="4"/>
        <v>168</v>
      </c>
      <c r="C22" s="103">
        <v>64</v>
      </c>
      <c r="D22" s="46">
        <f t="shared" si="5"/>
        <v>735</v>
      </c>
      <c r="E22" s="47">
        <v>406</v>
      </c>
      <c r="F22" s="103">
        <v>329</v>
      </c>
      <c r="G22" s="103">
        <v>2</v>
      </c>
      <c r="H22" s="103">
        <v>9</v>
      </c>
      <c r="I22" s="103" t="s">
        <v>106</v>
      </c>
      <c r="J22" s="103" t="s">
        <v>106</v>
      </c>
      <c r="K22" s="103">
        <v>17</v>
      </c>
      <c r="L22" s="103">
        <v>28</v>
      </c>
      <c r="M22" s="103" t="s">
        <v>106</v>
      </c>
      <c r="N22" s="104" t="s">
        <v>106</v>
      </c>
      <c r="O22" s="102" t="s">
        <v>58</v>
      </c>
      <c r="P22" s="103">
        <v>1</v>
      </c>
      <c r="Q22" s="103">
        <v>1</v>
      </c>
      <c r="R22" s="103">
        <v>8</v>
      </c>
      <c r="S22" s="47">
        <v>109</v>
      </c>
      <c r="T22" s="103">
        <v>34</v>
      </c>
      <c r="U22" s="103">
        <v>80</v>
      </c>
      <c r="V22" s="103">
        <v>5</v>
      </c>
      <c r="W22" s="103">
        <v>6</v>
      </c>
      <c r="X22" s="103">
        <v>56</v>
      </c>
      <c r="Y22" s="104">
        <v>173</v>
      </c>
      <c r="Z22" s="102" t="s">
        <v>58</v>
      </c>
      <c r="AA22" s="103">
        <v>2</v>
      </c>
      <c r="AB22" s="103">
        <v>8</v>
      </c>
      <c r="AC22" s="103">
        <v>1</v>
      </c>
      <c r="AD22" s="47">
        <v>11</v>
      </c>
      <c r="AE22" s="103">
        <v>4</v>
      </c>
      <c r="AF22" s="103">
        <v>4</v>
      </c>
      <c r="AG22" s="103">
        <v>2</v>
      </c>
      <c r="AH22" s="103">
        <v>5</v>
      </c>
      <c r="AI22" s="103">
        <v>1</v>
      </c>
      <c r="AJ22" s="104">
        <v>1</v>
      </c>
      <c r="AK22" s="102" t="s">
        <v>58</v>
      </c>
      <c r="AL22" s="103">
        <v>4</v>
      </c>
      <c r="AM22" s="103">
        <v>82</v>
      </c>
      <c r="AN22" s="103">
        <v>5</v>
      </c>
      <c r="AO22" s="47">
        <v>62</v>
      </c>
      <c r="AP22" s="103">
        <v>3</v>
      </c>
      <c r="AQ22" s="103">
        <v>6</v>
      </c>
      <c r="AR22" s="103">
        <v>6</v>
      </c>
      <c r="AS22" s="103">
        <v>132</v>
      </c>
      <c r="AT22" s="103">
        <v>17</v>
      </c>
      <c r="AU22" s="104">
        <v>18</v>
      </c>
    </row>
    <row r="23" spans="1:47" s="45" customFormat="1" ht="24.95" hidden="1" customHeight="1" outlineLevel="2">
      <c r="A23" s="102" t="s">
        <v>59</v>
      </c>
      <c r="B23" s="46">
        <f t="shared" si="4"/>
        <v>152</v>
      </c>
      <c r="C23" s="103">
        <v>61</v>
      </c>
      <c r="D23" s="46">
        <f t="shared" si="5"/>
        <v>467</v>
      </c>
      <c r="E23" s="47">
        <v>259</v>
      </c>
      <c r="F23" s="103">
        <v>208</v>
      </c>
      <c r="G23" s="103">
        <v>2</v>
      </c>
      <c r="H23" s="103">
        <v>2</v>
      </c>
      <c r="I23" s="103" t="s">
        <v>106</v>
      </c>
      <c r="J23" s="103" t="s">
        <v>106</v>
      </c>
      <c r="K23" s="103">
        <v>13</v>
      </c>
      <c r="L23" s="103">
        <v>32</v>
      </c>
      <c r="M23" s="103">
        <v>3</v>
      </c>
      <c r="N23" s="104">
        <v>3</v>
      </c>
      <c r="O23" s="102" t="s">
        <v>59</v>
      </c>
      <c r="P23" s="103">
        <v>1</v>
      </c>
      <c r="Q23" s="103">
        <v>1</v>
      </c>
      <c r="R23" s="103">
        <v>10</v>
      </c>
      <c r="S23" s="47">
        <v>30</v>
      </c>
      <c r="T23" s="103">
        <v>25</v>
      </c>
      <c r="U23" s="103">
        <v>44</v>
      </c>
      <c r="V23" s="103">
        <v>5</v>
      </c>
      <c r="W23" s="103">
        <v>17</v>
      </c>
      <c r="X23" s="103">
        <v>55</v>
      </c>
      <c r="Y23" s="104">
        <v>97</v>
      </c>
      <c r="Z23" s="102" t="s">
        <v>59</v>
      </c>
      <c r="AA23" s="103">
        <v>1</v>
      </c>
      <c r="AB23" s="103">
        <v>7</v>
      </c>
      <c r="AC23" s="103">
        <v>2</v>
      </c>
      <c r="AD23" s="47">
        <v>30</v>
      </c>
      <c r="AE23" s="103">
        <v>5</v>
      </c>
      <c r="AF23" s="103">
        <v>6</v>
      </c>
      <c r="AG23" s="103" t="s">
        <v>106</v>
      </c>
      <c r="AH23" s="103" t="s">
        <v>106</v>
      </c>
      <c r="AI23" s="103" t="s">
        <v>106</v>
      </c>
      <c r="AJ23" s="104" t="s">
        <v>106</v>
      </c>
      <c r="AK23" s="102" t="s">
        <v>59</v>
      </c>
      <c r="AL23" s="103">
        <v>3</v>
      </c>
      <c r="AM23" s="103">
        <v>30</v>
      </c>
      <c r="AN23" s="103">
        <v>6</v>
      </c>
      <c r="AO23" s="47">
        <v>122</v>
      </c>
      <c r="AP23" s="103">
        <v>3</v>
      </c>
      <c r="AQ23" s="103">
        <v>18</v>
      </c>
      <c r="AR23" s="103">
        <v>3</v>
      </c>
      <c r="AS23" s="103">
        <v>13</v>
      </c>
      <c r="AT23" s="103">
        <v>15</v>
      </c>
      <c r="AU23" s="104">
        <v>15</v>
      </c>
    </row>
    <row r="24" spans="1:47" s="45" customFormat="1" ht="24.95" hidden="1" customHeight="1" outlineLevel="2">
      <c r="A24" s="102" t="s">
        <v>55</v>
      </c>
      <c r="B24" s="46">
        <f t="shared" si="4"/>
        <v>283</v>
      </c>
      <c r="C24" s="103">
        <v>118</v>
      </c>
      <c r="D24" s="46">
        <f t="shared" si="5"/>
        <v>807</v>
      </c>
      <c r="E24" s="47">
        <v>456</v>
      </c>
      <c r="F24" s="103">
        <v>351</v>
      </c>
      <c r="G24" s="103">
        <v>6</v>
      </c>
      <c r="H24" s="103">
        <v>35</v>
      </c>
      <c r="I24" s="103" t="s">
        <v>106</v>
      </c>
      <c r="J24" s="103" t="s">
        <v>106</v>
      </c>
      <c r="K24" s="103">
        <v>25</v>
      </c>
      <c r="L24" s="103">
        <v>71</v>
      </c>
      <c r="M24" s="103">
        <v>4</v>
      </c>
      <c r="N24" s="104">
        <v>4</v>
      </c>
      <c r="O24" s="102" t="s">
        <v>55</v>
      </c>
      <c r="P24" s="103" t="s">
        <v>106</v>
      </c>
      <c r="Q24" s="103" t="s">
        <v>106</v>
      </c>
      <c r="R24" s="103">
        <v>20</v>
      </c>
      <c r="S24" s="47">
        <v>60</v>
      </c>
      <c r="T24" s="103">
        <v>54</v>
      </c>
      <c r="U24" s="103">
        <v>104</v>
      </c>
      <c r="V24" s="103">
        <v>12</v>
      </c>
      <c r="W24" s="103">
        <v>12</v>
      </c>
      <c r="X24" s="103">
        <v>86</v>
      </c>
      <c r="Y24" s="104">
        <v>147</v>
      </c>
      <c r="Z24" s="102" t="s">
        <v>55</v>
      </c>
      <c r="AA24" s="103">
        <v>1</v>
      </c>
      <c r="AB24" s="103">
        <v>7</v>
      </c>
      <c r="AC24" s="103">
        <v>3</v>
      </c>
      <c r="AD24" s="47">
        <v>25</v>
      </c>
      <c r="AE24" s="103">
        <v>5</v>
      </c>
      <c r="AF24" s="103">
        <v>6</v>
      </c>
      <c r="AG24" s="103">
        <v>6</v>
      </c>
      <c r="AH24" s="103">
        <v>24</v>
      </c>
      <c r="AI24" s="103">
        <v>1</v>
      </c>
      <c r="AJ24" s="104">
        <v>1</v>
      </c>
      <c r="AK24" s="102" t="s">
        <v>55</v>
      </c>
      <c r="AL24" s="103">
        <v>4</v>
      </c>
      <c r="AM24" s="103">
        <v>68</v>
      </c>
      <c r="AN24" s="103">
        <v>10</v>
      </c>
      <c r="AO24" s="47">
        <v>98</v>
      </c>
      <c r="AP24" s="103">
        <v>11</v>
      </c>
      <c r="AQ24" s="103">
        <v>77</v>
      </c>
      <c r="AR24" s="103">
        <v>4</v>
      </c>
      <c r="AS24" s="103">
        <v>26</v>
      </c>
      <c r="AT24" s="103">
        <v>31</v>
      </c>
      <c r="AU24" s="104">
        <v>42</v>
      </c>
    </row>
    <row r="25" spans="1:47" s="45" customFormat="1" ht="24.95" hidden="1" customHeight="1" outlineLevel="2">
      <c r="A25" s="102" t="s">
        <v>56</v>
      </c>
      <c r="B25" s="46">
        <f t="shared" si="4"/>
        <v>190</v>
      </c>
      <c r="C25" s="103">
        <v>84</v>
      </c>
      <c r="D25" s="46">
        <f t="shared" si="5"/>
        <v>535</v>
      </c>
      <c r="E25" s="47">
        <v>266</v>
      </c>
      <c r="F25" s="103">
        <v>269</v>
      </c>
      <c r="G25" s="103">
        <v>1</v>
      </c>
      <c r="H25" s="47">
        <v>28</v>
      </c>
      <c r="I25" s="103" t="s">
        <v>106</v>
      </c>
      <c r="J25" s="47" t="s">
        <v>106</v>
      </c>
      <c r="K25" s="103">
        <v>22</v>
      </c>
      <c r="L25" s="47">
        <v>67</v>
      </c>
      <c r="M25" s="103">
        <v>1</v>
      </c>
      <c r="N25" s="105">
        <v>1</v>
      </c>
      <c r="O25" s="102" t="s">
        <v>56</v>
      </c>
      <c r="P25" s="103" t="s">
        <v>106</v>
      </c>
      <c r="Q25" s="103" t="s">
        <v>106</v>
      </c>
      <c r="R25" s="103">
        <v>3</v>
      </c>
      <c r="S25" s="47">
        <v>10</v>
      </c>
      <c r="T25" s="103">
        <v>35</v>
      </c>
      <c r="U25" s="103">
        <v>59</v>
      </c>
      <c r="V25" s="47">
        <v>12</v>
      </c>
      <c r="W25" s="103">
        <v>12</v>
      </c>
      <c r="X25" s="47">
        <v>65</v>
      </c>
      <c r="Y25" s="104">
        <v>127</v>
      </c>
      <c r="Z25" s="102" t="s">
        <v>56</v>
      </c>
      <c r="AA25" s="103">
        <v>1</v>
      </c>
      <c r="AB25" s="103">
        <v>2</v>
      </c>
      <c r="AC25" s="103">
        <v>1</v>
      </c>
      <c r="AD25" s="47">
        <v>19</v>
      </c>
      <c r="AE25" s="103">
        <v>3</v>
      </c>
      <c r="AF25" s="103">
        <v>3</v>
      </c>
      <c r="AG25" s="47">
        <v>1</v>
      </c>
      <c r="AH25" s="103">
        <v>5</v>
      </c>
      <c r="AI25" s="47" t="s">
        <v>106</v>
      </c>
      <c r="AJ25" s="104" t="s">
        <v>106</v>
      </c>
      <c r="AK25" s="102" t="s">
        <v>56</v>
      </c>
      <c r="AL25" s="103">
        <v>3</v>
      </c>
      <c r="AM25" s="103">
        <v>45</v>
      </c>
      <c r="AN25" s="103">
        <v>6</v>
      </c>
      <c r="AO25" s="47">
        <v>82</v>
      </c>
      <c r="AP25" s="103">
        <v>9</v>
      </c>
      <c r="AQ25" s="103">
        <v>38</v>
      </c>
      <c r="AR25" s="47">
        <v>2</v>
      </c>
      <c r="AS25" s="103">
        <v>5</v>
      </c>
      <c r="AT25" s="47">
        <v>25</v>
      </c>
      <c r="AU25" s="104">
        <v>32</v>
      </c>
    </row>
    <row r="26" spans="1:47" s="45" customFormat="1" ht="24.95" hidden="1" customHeight="1" outlineLevel="2">
      <c r="A26" s="102" t="s">
        <v>60</v>
      </c>
      <c r="B26" s="46">
        <f t="shared" si="4"/>
        <v>402</v>
      </c>
      <c r="C26" s="103">
        <v>168</v>
      </c>
      <c r="D26" s="46">
        <f t="shared" si="5"/>
        <v>1774</v>
      </c>
      <c r="E26" s="47">
        <v>955</v>
      </c>
      <c r="F26" s="103">
        <v>819</v>
      </c>
      <c r="G26" s="103">
        <v>4</v>
      </c>
      <c r="H26" s="47">
        <v>33</v>
      </c>
      <c r="I26" s="103" t="s">
        <v>106</v>
      </c>
      <c r="J26" s="47" t="s">
        <v>106</v>
      </c>
      <c r="K26" s="103">
        <v>54</v>
      </c>
      <c r="L26" s="47">
        <v>680</v>
      </c>
      <c r="M26" s="103">
        <v>1</v>
      </c>
      <c r="N26" s="105">
        <v>1</v>
      </c>
      <c r="O26" s="102" t="s">
        <v>60</v>
      </c>
      <c r="P26" s="103">
        <v>1</v>
      </c>
      <c r="Q26" s="103">
        <v>2</v>
      </c>
      <c r="R26" s="103">
        <v>15</v>
      </c>
      <c r="S26" s="47">
        <v>54</v>
      </c>
      <c r="T26" s="103">
        <v>79</v>
      </c>
      <c r="U26" s="103">
        <v>180</v>
      </c>
      <c r="V26" s="47">
        <v>18</v>
      </c>
      <c r="W26" s="103">
        <v>18</v>
      </c>
      <c r="X26" s="47">
        <v>117</v>
      </c>
      <c r="Y26" s="104">
        <v>222</v>
      </c>
      <c r="Z26" s="102" t="s">
        <v>60</v>
      </c>
      <c r="AA26" s="103">
        <v>2</v>
      </c>
      <c r="AB26" s="103">
        <v>9</v>
      </c>
      <c r="AC26" s="103">
        <v>2</v>
      </c>
      <c r="AD26" s="47">
        <v>36</v>
      </c>
      <c r="AE26" s="103">
        <v>10</v>
      </c>
      <c r="AF26" s="103">
        <v>11</v>
      </c>
      <c r="AG26" s="47" t="s">
        <v>106</v>
      </c>
      <c r="AH26" s="103" t="s">
        <v>106</v>
      </c>
      <c r="AI26" s="47">
        <v>2</v>
      </c>
      <c r="AJ26" s="104">
        <v>2</v>
      </c>
      <c r="AK26" s="102" t="s">
        <v>60</v>
      </c>
      <c r="AL26" s="103">
        <v>4</v>
      </c>
      <c r="AM26" s="103">
        <v>61</v>
      </c>
      <c r="AN26" s="103">
        <v>21</v>
      </c>
      <c r="AO26" s="47">
        <v>215</v>
      </c>
      <c r="AP26" s="103">
        <v>18</v>
      </c>
      <c r="AQ26" s="103">
        <v>86</v>
      </c>
      <c r="AR26" s="47">
        <v>11</v>
      </c>
      <c r="AS26" s="103">
        <v>105</v>
      </c>
      <c r="AT26" s="47">
        <v>43</v>
      </c>
      <c r="AU26" s="104">
        <v>59</v>
      </c>
    </row>
    <row r="27" spans="1:47" s="45" customFormat="1" ht="24.95" hidden="1" customHeight="1" outlineLevel="2">
      <c r="A27" s="102" t="s">
        <v>61</v>
      </c>
      <c r="B27" s="46">
        <f t="shared" si="4"/>
        <v>659</v>
      </c>
      <c r="C27" s="47">
        <v>264</v>
      </c>
      <c r="D27" s="46">
        <f t="shared" si="5"/>
        <v>3932</v>
      </c>
      <c r="E27" s="47">
        <v>1901</v>
      </c>
      <c r="F27" s="103">
        <v>2031</v>
      </c>
      <c r="G27" s="47" t="s">
        <v>106</v>
      </c>
      <c r="H27" s="47" t="s">
        <v>106</v>
      </c>
      <c r="I27" s="47" t="s">
        <v>106</v>
      </c>
      <c r="J27" s="47" t="s">
        <v>106</v>
      </c>
      <c r="K27" s="47">
        <v>20</v>
      </c>
      <c r="L27" s="47">
        <v>56</v>
      </c>
      <c r="M27" s="47" t="s">
        <v>106</v>
      </c>
      <c r="N27" s="105" t="s">
        <v>106</v>
      </c>
      <c r="O27" s="102" t="s">
        <v>61</v>
      </c>
      <c r="P27" s="103" t="s">
        <v>106</v>
      </c>
      <c r="Q27" s="47" t="s">
        <v>106</v>
      </c>
      <c r="R27" s="103">
        <v>14</v>
      </c>
      <c r="S27" s="47">
        <v>115</v>
      </c>
      <c r="T27" s="103">
        <v>95</v>
      </c>
      <c r="U27" s="47">
        <v>267</v>
      </c>
      <c r="V27" s="47">
        <v>13</v>
      </c>
      <c r="W27" s="47">
        <v>13</v>
      </c>
      <c r="X27" s="47">
        <v>377</v>
      </c>
      <c r="Y27" s="105">
        <v>2029</v>
      </c>
      <c r="Z27" s="102" t="s">
        <v>61</v>
      </c>
      <c r="AA27" s="103">
        <v>1</v>
      </c>
      <c r="AB27" s="47">
        <v>9</v>
      </c>
      <c r="AC27" s="103">
        <v>2</v>
      </c>
      <c r="AD27" s="47">
        <v>10</v>
      </c>
      <c r="AE27" s="103">
        <v>10</v>
      </c>
      <c r="AF27" s="47">
        <v>14</v>
      </c>
      <c r="AG27" s="47" t="s">
        <v>106</v>
      </c>
      <c r="AH27" s="47" t="s">
        <v>106</v>
      </c>
      <c r="AI27" s="47">
        <v>52</v>
      </c>
      <c r="AJ27" s="105">
        <v>883</v>
      </c>
      <c r="AK27" s="102" t="s">
        <v>61</v>
      </c>
      <c r="AL27" s="103">
        <v>3</v>
      </c>
      <c r="AM27" s="47">
        <v>49</v>
      </c>
      <c r="AN27" s="103">
        <v>14</v>
      </c>
      <c r="AO27" s="47">
        <v>160</v>
      </c>
      <c r="AP27" s="103">
        <v>5</v>
      </c>
      <c r="AQ27" s="47">
        <v>16</v>
      </c>
      <c r="AR27" s="47">
        <v>18</v>
      </c>
      <c r="AS27" s="47">
        <v>268</v>
      </c>
      <c r="AT27" s="47">
        <v>35</v>
      </c>
      <c r="AU27" s="105">
        <v>43</v>
      </c>
    </row>
    <row r="28" spans="1:47" s="45" customFormat="1" ht="24.95" hidden="1" customHeight="1" outlineLevel="2">
      <c r="A28" s="102" t="s">
        <v>62</v>
      </c>
      <c r="B28" s="46">
        <f t="shared" si="4"/>
        <v>423</v>
      </c>
      <c r="C28" s="47">
        <v>146</v>
      </c>
      <c r="D28" s="46">
        <f t="shared" si="5"/>
        <v>2477</v>
      </c>
      <c r="E28" s="47">
        <v>1762</v>
      </c>
      <c r="F28" s="103">
        <v>715</v>
      </c>
      <c r="G28" s="47">
        <v>1</v>
      </c>
      <c r="H28" s="47">
        <v>13</v>
      </c>
      <c r="I28" s="47">
        <v>4</v>
      </c>
      <c r="J28" s="47">
        <v>64</v>
      </c>
      <c r="K28" s="47">
        <v>38</v>
      </c>
      <c r="L28" s="47">
        <v>624</v>
      </c>
      <c r="M28" s="47">
        <v>3</v>
      </c>
      <c r="N28" s="105">
        <v>15</v>
      </c>
      <c r="O28" s="102" t="s">
        <v>62</v>
      </c>
      <c r="P28" s="103">
        <v>14</v>
      </c>
      <c r="Q28" s="47">
        <v>78</v>
      </c>
      <c r="R28" s="103">
        <v>38</v>
      </c>
      <c r="S28" s="47">
        <v>366</v>
      </c>
      <c r="T28" s="103">
        <v>101</v>
      </c>
      <c r="U28" s="47">
        <v>333</v>
      </c>
      <c r="V28" s="47">
        <v>15</v>
      </c>
      <c r="W28" s="47">
        <v>223</v>
      </c>
      <c r="X28" s="47">
        <v>132</v>
      </c>
      <c r="Y28" s="105">
        <v>328</v>
      </c>
      <c r="Z28" s="102" t="s">
        <v>62</v>
      </c>
      <c r="AA28" s="103">
        <v>2</v>
      </c>
      <c r="AB28" s="47">
        <v>4</v>
      </c>
      <c r="AC28" s="103">
        <v>2</v>
      </c>
      <c r="AD28" s="47">
        <v>12</v>
      </c>
      <c r="AE28" s="103">
        <v>6</v>
      </c>
      <c r="AF28" s="47">
        <v>8</v>
      </c>
      <c r="AG28" s="47">
        <v>2</v>
      </c>
      <c r="AH28" s="47">
        <v>48</v>
      </c>
      <c r="AI28" s="47">
        <v>1</v>
      </c>
      <c r="AJ28" s="105">
        <v>3</v>
      </c>
      <c r="AK28" s="102" t="s">
        <v>62</v>
      </c>
      <c r="AL28" s="103">
        <v>1</v>
      </c>
      <c r="AM28" s="47">
        <v>17</v>
      </c>
      <c r="AN28" s="103">
        <v>6</v>
      </c>
      <c r="AO28" s="47">
        <v>101</v>
      </c>
      <c r="AP28" s="103">
        <v>12</v>
      </c>
      <c r="AQ28" s="47">
        <v>139</v>
      </c>
      <c r="AR28" s="47">
        <v>1</v>
      </c>
      <c r="AS28" s="47">
        <v>2</v>
      </c>
      <c r="AT28" s="47">
        <v>44</v>
      </c>
      <c r="AU28" s="105">
        <v>99</v>
      </c>
    </row>
    <row r="29" spans="1:47" s="45" customFormat="1" ht="24.95" hidden="1" customHeight="1" outlineLevel="2">
      <c r="A29" s="102" t="s">
        <v>57</v>
      </c>
      <c r="B29" s="46">
        <f t="shared" si="4"/>
        <v>262</v>
      </c>
      <c r="C29" s="47">
        <v>102</v>
      </c>
      <c r="D29" s="46">
        <f t="shared" si="5"/>
        <v>562</v>
      </c>
      <c r="E29" s="47">
        <v>327</v>
      </c>
      <c r="F29" s="103">
        <v>235</v>
      </c>
      <c r="G29" s="47">
        <v>2</v>
      </c>
      <c r="H29" s="47">
        <v>6</v>
      </c>
      <c r="I29" s="47" t="s">
        <v>106</v>
      </c>
      <c r="J29" s="47" t="s">
        <v>106</v>
      </c>
      <c r="K29" s="47">
        <v>13</v>
      </c>
      <c r="L29" s="47">
        <v>24</v>
      </c>
      <c r="M29" s="47" t="s">
        <v>106</v>
      </c>
      <c r="N29" s="105" t="s">
        <v>106</v>
      </c>
      <c r="O29" s="102" t="s">
        <v>57</v>
      </c>
      <c r="P29" s="103">
        <v>1</v>
      </c>
      <c r="Q29" s="47">
        <v>1</v>
      </c>
      <c r="R29" s="103">
        <v>10</v>
      </c>
      <c r="S29" s="47">
        <v>13</v>
      </c>
      <c r="T29" s="103">
        <v>67</v>
      </c>
      <c r="U29" s="47">
        <v>112</v>
      </c>
      <c r="V29" s="47">
        <v>26</v>
      </c>
      <c r="W29" s="47">
        <v>26</v>
      </c>
      <c r="X29" s="47">
        <v>84</v>
      </c>
      <c r="Y29" s="105">
        <v>144</v>
      </c>
      <c r="Z29" s="102" t="s">
        <v>57</v>
      </c>
      <c r="AA29" s="103">
        <v>1</v>
      </c>
      <c r="AB29" s="47">
        <v>9</v>
      </c>
      <c r="AC29" s="103">
        <v>2</v>
      </c>
      <c r="AD29" s="47">
        <v>37</v>
      </c>
      <c r="AE29" s="103">
        <v>4</v>
      </c>
      <c r="AF29" s="47">
        <v>4</v>
      </c>
      <c r="AG29" s="47" t="s">
        <v>106</v>
      </c>
      <c r="AH29" s="47" t="s">
        <v>106</v>
      </c>
      <c r="AI29" s="47">
        <v>3</v>
      </c>
      <c r="AJ29" s="105">
        <v>5</v>
      </c>
      <c r="AK29" s="102" t="s">
        <v>57</v>
      </c>
      <c r="AL29" s="103">
        <v>3</v>
      </c>
      <c r="AM29" s="47">
        <v>32</v>
      </c>
      <c r="AN29" s="103">
        <v>10</v>
      </c>
      <c r="AO29" s="47">
        <v>89</v>
      </c>
      <c r="AP29" s="103">
        <v>5</v>
      </c>
      <c r="AQ29" s="47">
        <v>15</v>
      </c>
      <c r="AR29" s="47">
        <v>6</v>
      </c>
      <c r="AS29" s="47">
        <v>15</v>
      </c>
      <c r="AT29" s="47">
        <v>25</v>
      </c>
      <c r="AU29" s="105">
        <v>30</v>
      </c>
    </row>
    <row r="30" spans="1:47" ht="30" customHeight="1" collapsed="1">
      <c r="A30" s="115">
        <v>2020</v>
      </c>
      <c r="B30" s="144">
        <f t="shared" ref="B30:G30" si="6">SUM(B31:B40)</f>
        <v>9097</v>
      </c>
      <c r="C30" s="145">
        <f t="shared" si="6"/>
        <v>3385</v>
      </c>
      <c r="D30" s="145">
        <f t="shared" si="6"/>
        <v>30718</v>
      </c>
      <c r="E30" s="145">
        <f t="shared" si="6"/>
        <v>17779</v>
      </c>
      <c r="F30" s="145">
        <f t="shared" si="6"/>
        <v>12939</v>
      </c>
      <c r="G30" s="145">
        <f t="shared" si="6"/>
        <v>105</v>
      </c>
      <c r="H30" s="145">
        <f t="shared" ref="H30:N30" si="7">SUM(H31:H40)</f>
        <v>498</v>
      </c>
      <c r="I30" s="145">
        <f t="shared" si="7"/>
        <v>6</v>
      </c>
      <c r="J30" s="145">
        <f t="shared" si="7"/>
        <v>60</v>
      </c>
      <c r="K30" s="145">
        <f t="shared" si="7"/>
        <v>499</v>
      </c>
      <c r="L30" s="145">
        <f t="shared" si="7"/>
        <v>2922</v>
      </c>
      <c r="M30" s="145">
        <f t="shared" si="7"/>
        <v>494</v>
      </c>
      <c r="N30" s="146">
        <f t="shared" si="7"/>
        <v>571</v>
      </c>
      <c r="O30" s="115">
        <v>2020</v>
      </c>
      <c r="P30" s="145">
        <f>SUM(P31:P40)</f>
        <v>39</v>
      </c>
      <c r="Q30" s="145">
        <f t="shared" ref="Q30:Y30" si="8">SUM(Q31:Q40)</f>
        <v>347</v>
      </c>
      <c r="R30" s="145">
        <f t="shared" si="8"/>
        <v>1296</v>
      </c>
      <c r="S30" s="145">
        <f t="shared" si="8"/>
        <v>4299</v>
      </c>
      <c r="T30" s="145">
        <f t="shared" si="8"/>
        <v>1918</v>
      </c>
      <c r="U30" s="145">
        <f t="shared" si="8"/>
        <v>3734</v>
      </c>
      <c r="V30" s="145">
        <f t="shared" si="8"/>
        <v>542</v>
      </c>
      <c r="W30" s="145">
        <f t="shared" si="8"/>
        <v>1096</v>
      </c>
      <c r="X30" s="145">
        <f t="shared" si="8"/>
        <v>2083</v>
      </c>
      <c r="Y30" s="146">
        <f t="shared" si="8"/>
        <v>4932</v>
      </c>
      <c r="Z30" s="115">
        <v>2020</v>
      </c>
      <c r="AA30" s="144">
        <f t="shared" ref="AA30:AJ30" si="9">SUM(AA31:AA40)</f>
        <v>40</v>
      </c>
      <c r="AB30" s="145">
        <f t="shared" si="9"/>
        <v>168</v>
      </c>
      <c r="AC30" s="145">
        <f t="shared" si="9"/>
        <v>64</v>
      </c>
      <c r="AD30" s="145">
        <f t="shared" si="9"/>
        <v>678</v>
      </c>
      <c r="AE30" s="145">
        <f t="shared" si="9"/>
        <v>206</v>
      </c>
      <c r="AF30" s="145">
        <f t="shared" si="9"/>
        <v>369</v>
      </c>
      <c r="AG30" s="145">
        <f t="shared" si="9"/>
        <v>160</v>
      </c>
      <c r="AH30" s="145">
        <f t="shared" si="9"/>
        <v>759</v>
      </c>
      <c r="AI30" s="145">
        <f t="shared" si="9"/>
        <v>200</v>
      </c>
      <c r="AJ30" s="146">
        <f t="shared" si="9"/>
        <v>1012</v>
      </c>
      <c r="AK30" s="115">
        <v>2020</v>
      </c>
      <c r="AL30" s="144">
        <f t="shared" ref="AL30:AU30" si="10">SUM(AL31:AL40)</f>
        <v>43</v>
      </c>
      <c r="AM30" s="145">
        <f t="shared" si="10"/>
        <v>2036</v>
      </c>
      <c r="AN30" s="145">
        <f t="shared" si="10"/>
        <v>252</v>
      </c>
      <c r="AO30" s="145">
        <f t="shared" si="10"/>
        <v>2131</v>
      </c>
      <c r="AP30" s="145">
        <f t="shared" si="10"/>
        <v>213</v>
      </c>
      <c r="AQ30" s="145">
        <f t="shared" si="10"/>
        <v>2267</v>
      </c>
      <c r="AR30" s="145">
        <f t="shared" si="10"/>
        <v>194</v>
      </c>
      <c r="AS30" s="145">
        <f t="shared" si="10"/>
        <v>1633</v>
      </c>
      <c r="AT30" s="145">
        <f t="shared" si="10"/>
        <v>743</v>
      </c>
      <c r="AU30" s="146">
        <f t="shared" si="10"/>
        <v>1206</v>
      </c>
    </row>
    <row r="31" spans="1:47" s="45" customFormat="1" ht="24.95" hidden="1" customHeight="1" outlineLevel="1">
      <c r="A31" s="166" t="s">
        <v>53</v>
      </c>
      <c r="B31" s="46">
        <f>SUM(G31,I31,K31,M31,P31,R31,T31,V31,X31,AA31,AC31,AE31,AG31,AI31,AL31,AN31,AP31,AR31,AT31)</f>
        <v>4996</v>
      </c>
      <c r="C31" s="46">
        <v>1892</v>
      </c>
      <c r="D31" s="46">
        <f>SUM(E31:F31)</f>
        <v>16887</v>
      </c>
      <c r="E31" s="46">
        <v>9606</v>
      </c>
      <c r="F31" s="46">
        <v>7281</v>
      </c>
      <c r="G31" s="46">
        <v>28</v>
      </c>
      <c r="H31" s="46">
        <v>249</v>
      </c>
      <c r="I31" s="46">
        <v>2</v>
      </c>
      <c r="J31" s="46">
        <v>2</v>
      </c>
      <c r="K31" s="46">
        <v>217</v>
      </c>
      <c r="L31" s="46">
        <v>1275</v>
      </c>
      <c r="M31" s="46">
        <v>38</v>
      </c>
      <c r="N31" s="153">
        <v>91</v>
      </c>
      <c r="O31" s="166" t="s">
        <v>53</v>
      </c>
      <c r="P31" s="46">
        <v>22</v>
      </c>
      <c r="Q31" s="46">
        <v>264</v>
      </c>
      <c r="R31" s="46">
        <v>1043</v>
      </c>
      <c r="S31" s="154">
        <v>2929</v>
      </c>
      <c r="T31" s="46">
        <v>1163</v>
      </c>
      <c r="U31" s="46">
        <v>2295</v>
      </c>
      <c r="V31" s="46">
        <v>269</v>
      </c>
      <c r="W31" s="46">
        <v>726</v>
      </c>
      <c r="X31" s="46">
        <v>923</v>
      </c>
      <c r="Y31" s="153">
        <v>1818</v>
      </c>
      <c r="Z31" s="166" t="s">
        <v>53</v>
      </c>
      <c r="AA31" s="46">
        <v>21</v>
      </c>
      <c r="AB31" s="46">
        <v>102</v>
      </c>
      <c r="AC31" s="46">
        <v>48</v>
      </c>
      <c r="AD31" s="154">
        <v>527</v>
      </c>
      <c r="AE31" s="46">
        <v>107</v>
      </c>
      <c r="AF31" s="46">
        <v>240</v>
      </c>
      <c r="AG31" s="46">
        <v>135</v>
      </c>
      <c r="AH31" s="46">
        <v>633</v>
      </c>
      <c r="AI31" s="46">
        <v>108</v>
      </c>
      <c r="AJ31" s="153">
        <v>325</v>
      </c>
      <c r="AK31" s="166" t="s">
        <v>53</v>
      </c>
      <c r="AL31" s="46">
        <v>15</v>
      </c>
      <c r="AM31" s="46">
        <v>1591</v>
      </c>
      <c r="AN31" s="46">
        <v>154</v>
      </c>
      <c r="AO31" s="154">
        <v>1065</v>
      </c>
      <c r="AP31" s="46">
        <v>130</v>
      </c>
      <c r="AQ31" s="46">
        <v>1640</v>
      </c>
      <c r="AR31" s="46">
        <v>111</v>
      </c>
      <c r="AS31" s="46">
        <v>429</v>
      </c>
      <c r="AT31" s="46">
        <v>462</v>
      </c>
      <c r="AU31" s="153">
        <v>686</v>
      </c>
    </row>
    <row r="32" spans="1:47" s="45" customFormat="1" ht="24.95" hidden="1" customHeight="1" outlineLevel="1">
      <c r="A32" s="166" t="s">
        <v>112</v>
      </c>
      <c r="B32" s="46">
        <f t="shared" ref="B32:B40" si="11">SUM(G32,I32,K32,M32,P32,R32,T32,V32,X32,AA32,AC32,AE32,AG32,AI32,AL32,AN32,AP32,AR32,AT32)</f>
        <v>531</v>
      </c>
      <c r="C32" s="46">
        <v>171</v>
      </c>
      <c r="D32" s="46">
        <f t="shared" ref="D32:D40" si="12">SUM(E32:F32)</f>
        <v>1416</v>
      </c>
      <c r="E32" s="46">
        <v>769</v>
      </c>
      <c r="F32" s="46">
        <v>647</v>
      </c>
      <c r="G32" s="46">
        <v>14</v>
      </c>
      <c r="H32" s="46">
        <v>48</v>
      </c>
      <c r="I32" s="46">
        <v>0</v>
      </c>
      <c r="J32" s="46">
        <v>0</v>
      </c>
      <c r="K32" s="46">
        <v>54</v>
      </c>
      <c r="L32" s="46">
        <v>135</v>
      </c>
      <c r="M32" s="46">
        <v>94</v>
      </c>
      <c r="N32" s="153">
        <v>98</v>
      </c>
      <c r="O32" s="166" t="s">
        <v>112</v>
      </c>
      <c r="P32" s="46">
        <v>0</v>
      </c>
      <c r="Q32" s="46">
        <v>0</v>
      </c>
      <c r="R32" s="46">
        <v>51</v>
      </c>
      <c r="S32" s="154">
        <v>137</v>
      </c>
      <c r="T32" s="46">
        <v>97</v>
      </c>
      <c r="U32" s="46">
        <v>212</v>
      </c>
      <c r="V32" s="46">
        <v>25</v>
      </c>
      <c r="W32" s="46">
        <v>43</v>
      </c>
      <c r="X32" s="46">
        <v>102</v>
      </c>
      <c r="Y32" s="153">
        <v>261</v>
      </c>
      <c r="Z32" s="166" t="s">
        <v>112</v>
      </c>
      <c r="AA32" s="46">
        <v>1</v>
      </c>
      <c r="AB32" s="46">
        <v>2</v>
      </c>
      <c r="AC32" s="46">
        <v>1</v>
      </c>
      <c r="AD32" s="154">
        <v>9</v>
      </c>
      <c r="AE32" s="46">
        <v>9</v>
      </c>
      <c r="AF32" s="46">
        <v>12</v>
      </c>
      <c r="AG32" s="46">
        <v>5</v>
      </c>
      <c r="AH32" s="46">
        <v>38</v>
      </c>
      <c r="AI32" s="46">
        <v>6</v>
      </c>
      <c r="AJ32" s="153">
        <v>11</v>
      </c>
      <c r="AK32" s="166" t="s">
        <v>112</v>
      </c>
      <c r="AL32" s="46">
        <v>3</v>
      </c>
      <c r="AM32" s="46">
        <v>48</v>
      </c>
      <c r="AN32" s="46">
        <v>9</v>
      </c>
      <c r="AO32" s="154">
        <v>106</v>
      </c>
      <c r="AP32" s="46">
        <v>16</v>
      </c>
      <c r="AQ32" s="46">
        <v>192</v>
      </c>
      <c r="AR32" s="46">
        <v>8</v>
      </c>
      <c r="AS32" s="46">
        <v>22</v>
      </c>
      <c r="AT32" s="46">
        <v>36</v>
      </c>
      <c r="AU32" s="153">
        <v>42</v>
      </c>
    </row>
    <row r="33" spans="1:47" s="45" customFormat="1" ht="24.95" hidden="1" customHeight="1" outlineLevel="1">
      <c r="A33" s="166" t="s">
        <v>113</v>
      </c>
      <c r="B33" s="46">
        <f t="shared" si="11"/>
        <v>200</v>
      </c>
      <c r="C33" s="46">
        <v>73</v>
      </c>
      <c r="D33" s="46">
        <f t="shared" si="12"/>
        <v>632</v>
      </c>
      <c r="E33" s="46">
        <v>349</v>
      </c>
      <c r="F33" s="46">
        <v>283</v>
      </c>
      <c r="G33" s="46">
        <v>5</v>
      </c>
      <c r="H33" s="46">
        <v>7</v>
      </c>
      <c r="I33" s="46">
        <v>0</v>
      </c>
      <c r="J33" s="46">
        <v>0</v>
      </c>
      <c r="K33" s="46">
        <v>22</v>
      </c>
      <c r="L33" s="46">
        <v>30</v>
      </c>
      <c r="M33" s="46">
        <v>11</v>
      </c>
      <c r="N33" s="153">
        <v>11</v>
      </c>
      <c r="O33" s="166" t="s">
        <v>113</v>
      </c>
      <c r="P33" s="46">
        <v>1</v>
      </c>
      <c r="Q33" s="46">
        <v>2</v>
      </c>
      <c r="R33" s="46">
        <v>17</v>
      </c>
      <c r="S33" s="154">
        <v>25</v>
      </c>
      <c r="T33" s="46">
        <v>40</v>
      </c>
      <c r="U33" s="46">
        <v>74</v>
      </c>
      <c r="V33" s="46">
        <v>2</v>
      </c>
      <c r="W33" s="46">
        <v>2</v>
      </c>
      <c r="X33" s="46">
        <v>56</v>
      </c>
      <c r="Y33" s="153">
        <v>133</v>
      </c>
      <c r="Z33" s="166" t="s">
        <v>113</v>
      </c>
      <c r="AA33" s="46">
        <v>3</v>
      </c>
      <c r="AB33" s="46">
        <v>10</v>
      </c>
      <c r="AC33" s="46">
        <v>1</v>
      </c>
      <c r="AD33" s="154">
        <v>13</v>
      </c>
      <c r="AE33" s="46">
        <v>6</v>
      </c>
      <c r="AF33" s="46">
        <v>6</v>
      </c>
      <c r="AG33" s="46">
        <v>0</v>
      </c>
      <c r="AH33" s="46">
        <v>0</v>
      </c>
      <c r="AI33" s="46">
        <v>4</v>
      </c>
      <c r="AJ33" s="153">
        <v>61</v>
      </c>
      <c r="AK33" s="166" t="s">
        <v>113</v>
      </c>
      <c r="AL33" s="46">
        <v>4</v>
      </c>
      <c r="AM33" s="46">
        <v>86</v>
      </c>
      <c r="AN33" s="46">
        <v>5</v>
      </c>
      <c r="AO33" s="154">
        <v>62</v>
      </c>
      <c r="AP33" s="46">
        <v>3</v>
      </c>
      <c r="AQ33" s="46">
        <v>6</v>
      </c>
      <c r="AR33" s="46">
        <v>5</v>
      </c>
      <c r="AS33" s="46">
        <v>88</v>
      </c>
      <c r="AT33" s="46">
        <v>15</v>
      </c>
      <c r="AU33" s="153">
        <v>16</v>
      </c>
    </row>
    <row r="34" spans="1:47" s="45" customFormat="1" ht="24.95" hidden="1" customHeight="1" outlineLevel="1">
      <c r="A34" s="166" t="s">
        <v>114</v>
      </c>
      <c r="B34" s="46">
        <f t="shared" si="11"/>
        <v>201</v>
      </c>
      <c r="C34" s="46">
        <v>79</v>
      </c>
      <c r="D34" s="46">
        <f t="shared" si="12"/>
        <v>514</v>
      </c>
      <c r="E34" s="46">
        <v>295</v>
      </c>
      <c r="F34" s="46">
        <v>219</v>
      </c>
      <c r="G34" s="46">
        <v>9</v>
      </c>
      <c r="H34" s="46">
        <v>20</v>
      </c>
      <c r="I34" s="46">
        <v>0</v>
      </c>
      <c r="J34" s="46">
        <v>0</v>
      </c>
      <c r="K34" s="46">
        <v>15</v>
      </c>
      <c r="L34" s="46">
        <v>33</v>
      </c>
      <c r="M34" s="46">
        <v>26</v>
      </c>
      <c r="N34" s="153">
        <v>26</v>
      </c>
      <c r="O34" s="166" t="s">
        <v>114</v>
      </c>
      <c r="P34" s="46">
        <v>1</v>
      </c>
      <c r="Q34" s="46">
        <v>2</v>
      </c>
      <c r="R34" s="46">
        <v>13</v>
      </c>
      <c r="S34" s="154">
        <v>33</v>
      </c>
      <c r="T34" s="46">
        <v>32</v>
      </c>
      <c r="U34" s="46">
        <v>58</v>
      </c>
      <c r="V34" s="46">
        <v>4</v>
      </c>
      <c r="W34" s="46">
        <v>15</v>
      </c>
      <c r="X34" s="46">
        <v>54</v>
      </c>
      <c r="Y34" s="153">
        <v>98</v>
      </c>
      <c r="Z34" s="166" t="s">
        <v>114</v>
      </c>
      <c r="AA34" s="46">
        <v>2</v>
      </c>
      <c r="AB34" s="46">
        <v>8</v>
      </c>
      <c r="AC34" s="46">
        <v>2</v>
      </c>
      <c r="AD34" s="154">
        <v>25</v>
      </c>
      <c r="AE34" s="46">
        <v>9</v>
      </c>
      <c r="AF34" s="46">
        <v>20</v>
      </c>
      <c r="AG34" s="46">
        <v>0</v>
      </c>
      <c r="AH34" s="46">
        <v>0</v>
      </c>
      <c r="AI34" s="46">
        <v>0</v>
      </c>
      <c r="AJ34" s="153">
        <v>0</v>
      </c>
      <c r="AK34" s="166" t="s">
        <v>114</v>
      </c>
      <c r="AL34" s="46">
        <v>3</v>
      </c>
      <c r="AM34" s="46">
        <v>35</v>
      </c>
      <c r="AN34" s="46">
        <v>7</v>
      </c>
      <c r="AO34" s="154">
        <v>93</v>
      </c>
      <c r="AP34" s="46">
        <v>3</v>
      </c>
      <c r="AQ34" s="46">
        <v>18</v>
      </c>
      <c r="AR34" s="46">
        <v>4</v>
      </c>
      <c r="AS34" s="46">
        <v>13</v>
      </c>
      <c r="AT34" s="46">
        <v>17</v>
      </c>
      <c r="AU34" s="153">
        <v>17</v>
      </c>
    </row>
    <row r="35" spans="1:47" s="45" customFormat="1" ht="24.95" hidden="1" customHeight="1" outlineLevel="1">
      <c r="A35" s="166" t="s">
        <v>115</v>
      </c>
      <c r="B35" s="46">
        <f t="shared" si="11"/>
        <v>394</v>
      </c>
      <c r="C35" s="46">
        <v>148</v>
      </c>
      <c r="D35" s="46">
        <f t="shared" si="12"/>
        <v>1047</v>
      </c>
      <c r="E35" s="46">
        <v>586</v>
      </c>
      <c r="F35" s="46">
        <v>461</v>
      </c>
      <c r="G35" s="46">
        <v>13</v>
      </c>
      <c r="H35" s="46">
        <v>49</v>
      </c>
      <c r="I35" s="46">
        <v>0</v>
      </c>
      <c r="J35" s="46">
        <v>0</v>
      </c>
      <c r="K35" s="46">
        <v>27</v>
      </c>
      <c r="L35" s="46">
        <v>64</v>
      </c>
      <c r="M35" s="46">
        <v>49</v>
      </c>
      <c r="N35" s="153">
        <v>50</v>
      </c>
      <c r="O35" s="166" t="s">
        <v>115</v>
      </c>
      <c r="P35" s="46">
        <v>0</v>
      </c>
      <c r="Q35" s="46">
        <v>0</v>
      </c>
      <c r="R35" s="46">
        <v>27</v>
      </c>
      <c r="S35" s="154">
        <v>59</v>
      </c>
      <c r="T35" s="46">
        <v>75</v>
      </c>
      <c r="U35" s="46">
        <v>134</v>
      </c>
      <c r="V35" s="46">
        <v>13</v>
      </c>
      <c r="W35" s="46">
        <v>13</v>
      </c>
      <c r="X35" s="46">
        <v>91</v>
      </c>
      <c r="Y35" s="153">
        <v>158</v>
      </c>
      <c r="Z35" s="166" t="s">
        <v>115</v>
      </c>
      <c r="AA35" s="46">
        <v>2</v>
      </c>
      <c r="AB35" s="46">
        <v>9</v>
      </c>
      <c r="AC35" s="46">
        <v>3</v>
      </c>
      <c r="AD35" s="154">
        <v>17</v>
      </c>
      <c r="AE35" s="46">
        <v>8</v>
      </c>
      <c r="AF35" s="46">
        <v>10</v>
      </c>
      <c r="AG35" s="46">
        <v>9</v>
      </c>
      <c r="AH35" s="46">
        <v>19</v>
      </c>
      <c r="AI35" s="46">
        <v>3</v>
      </c>
      <c r="AJ35" s="153">
        <v>3</v>
      </c>
      <c r="AK35" s="166" t="s">
        <v>115</v>
      </c>
      <c r="AL35" s="46">
        <v>4</v>
      </c>
      <c r="AM35" s="46">
        <v>74</v>
      </c>
      <c r="AN35" s="46">
        <v>12</v>
      </c>
      <c r="AO35" s="154">
        <v>143</v>
      </c>
      <c r="AP35" s="46">
        <v>11</v>
      </c>
      <c r="AQ35" s="46">
        <v>98</v>
      </c>
      <c r="AR35" s="46">
        <v>11</v>
      </c>
      <c r="AS35" s="46">
        <v>95</v>
      </c>
      <c r="AT35" s="46">
        <v>36</v>
      </c>
      <c r="AU35" s="153">
        <v>52</v>
      </c>
    </row>
    <row r="36" spans="1:47" s="45" customFormat="1" ht="24.95" hidden="1" customHeight="1" outlineLevel="1">
      <c r="A36" s="166" t="s">
        <v>116</v>
      </c>
      <c r="B36" s="46">
        <f t="shared" si="11"/>
        <v>315</v>
      </c>
      <c r="C36" s="154">
        <v>120</v>
      </c>
      <c r="D36" s="46">
        <f t="shared" si="12"/>
        <v>714</v>
      </c>
      <c r="E36" s="46">
        <v>422</v>
      </c>
      <c r="F36" s="46">
        <v>292</v>
      </c>
      <c r="G36" s="46">
        <v>12</v>
      </c>
      <c r="H36" s="154">
        <v>46</v>
      </c>
      <c r="I36" s="46">
        <v>0</v>
      </c>
      <c r="J36" s="46">
        <v>0</v>
      </c>
      <c r="K36" s="46">
        <v>27</v>
      </c>
      <c r="L36" s="154">
        <v>85</v>
      </c>
      <c r="M36" s="46">
        <v>64</v>
      </c>
      <c r="N36" s="155">
        <v>75</v>
      </c>
      <c r="O36" s="166" t="s">
        <v>116</v>
      </c>
      <c r="P36" s="46">
        <v>0</v>
      </c>
      <c r="Q36" s="46">
        <v>0</v>
      </c>
      <c r="R36" s="46">
        <v>12</v>
      </c>
      <c r="S36" s="154">
        <v>42</v>
      </c>
      <c r="T36" s="46">
        <v>59</v>
      </c>
      <c r="U36" s="46">
        <v>95</v>
      </c>
      <c r="V36" s="154">
        <v>12</v>
      </c>
      <c r="W36" s="46">
        <v>12</v>
      </c>
      <c r="X36" s="154">
        <v>62</v>
      </c>
      <c r="Y36" s="153">
        <v>118</v>
      </c>
      <c r="Z36" s="166" t="s">
        <v>116</v>
      </c>
      <c r="AA36" s="46">
        <v>2</v>
      </c>
      <c r="AB36" s="46">
        <v>3</v>
      </c>
      <c r="AC36" s="46">
        <v>1</v>
      </c>
      <c r="AD36" s="154">
        <v>15</v>
      </c>
      <c r="AE36" s="46">
        <v>7</v>
      </c>
      <c r="AF36" s="46">
        <v>9</v>
      </c>
      <c r="AG36" s="154">
        <v>3</v>
      </c>
      <c r="AH36" s="46">
        <v>9</v>
      </c>
      <c r="AI36" s="154">
        <v>3</v>
      </c>
      <c r="AJ36" s="153">
        <v>13</v>
      </c>
      <c r="AK36" s="166" t="s">
        <v>116</v>
      </c>
      <c r="AL36" s="46">
        <v>3</v>
      </c>
      <c r="AM36" s="46">
        <v>26</v>
      </c>
      <c r="AN36" s="46">
        <v>8</v>
      </c>
      <c r="AO36" s="154">
        <v>85</v>
      </c>
      <c r="AP36" s="46">
        <v>8</v>
      </c>
      <c r="AQ36" s="46">
        <v>33</v>
      </c>
      <c r="AR36" s="154">
        <v>5</v>
      </c>
      <c r="AS36" s="46">
        <v>9</v>
      </c>
      <c r="AT36" s="154">
        <v>27</v>
      </c>
      <c r="AU36" s="153">
        <v>39</v>
      </c>
    </row>
    <row r="37" spans="1:47" s="45" customFormat="1" ht="24.95" hidden="1" customHeight="1" outlineLevel="1">
      <c r="A37" s="166" t="s">
        <v>117</v>
      </c>
      <c r="B37" s="46">
        <f t="shared" si="11"/>
        <v>499</v>
      </c>
      <c r="C37" s="154">
        <v>204</v>
      </c>
      <c r="D37" s="46">
        <f t="shared" si="12"/>
        <v>1815</v>
      </c>
      <c r="E37" s="46">
        <v>942</v>
      </c>
      <c r="F37" s="46">
        <v>873</v>
      </c>
      <c r="G37" s="46">
        <v>6</v>
      </c>
      <c r="H37" s="154">
        <v>39</v>
      </c>
      <c r="I37" s="46">
        <v>0</v>
      </c>
      <c r="J37" s="46">
        <v>0</v>
      </c>
      <c r="K37" s="46">
        <v>55</v>
      </c>
      <c r="L37" s="154">
        <v>631</v>
      </c>
      <c r="M37" s="46">
        <v>39</v>
      </c>
      <c r="N37" s="155">
        <v>39</v>
      </c>
      <c r="O37" s="166" t="s">
        <v>117</v>
      </c>
      <c r="P37" s="46">
        <v>2</v>
      </c>
      <c r="Q37" s="46">
        <v>5</v>
      </c>
      <c r="R37" s="46">
        <v>26</v>
      </c>
      <c r="S37" s="154">
        <v>54</v>
      </c>
      <c r="T37" s="46">
        <v>103</v>
      </c>
      <c r="U37" s="46">
        <v>188</v>
      </c>
      <c r="V37" s="154">
        <v>16</v>
      </c>
      <c r="W37" s="46">
        <v>16</v>
      </c>
      <c r="X37" s="154">
        <v>130</v>
      </c>
      <c r="Y37" s="153">
        <v>205</v>
      </c>
      <c r="Z37" s="166" t="s">
        <v>117</v>
      </c>
      <c r="AA37" s="46">
        <v>3</v>
      </c>
      <c r="AB37" s="46">
        <v>11</v>
      </c>
      <c r="AC37" s="46">
        <v>2</v>
      </c>
      <c r="AD37" s="154">
        <v>36</v>
      </c>
      <c r="AE37" s="46">
        <v>14</v>
      </c>
      <c r="AF37" s="46">
        <v>16</v>
      </c>
      <c r="AG37" s="154">
        <v>1</v>
      </c>
      <c r="AH37" s="46">
        <v>1</v>
      </c>
      <c r="AI37" s="154">
        <v>7</v>
      </c>
      <c r="AJ37" s="153">
        <v>9</v>
      </c>
      <c r="AK37" s="166" t="s">
        <v>117</v>
      </c>
      <c r="AL37" s="46">
        <v>4</v>
      </c>
      <c r="AM37" s="46">
        <v>58</v>
      </c>
      <c r="AN37" s="46">
        <v>20</v>
      </c>
      <c r="AO37" s="154">
        <v>249</v>
      </c>
      <c r="AP37" s="46">
        <v>18</v>
      </c>
      <c r="AQ37" s="46">
        <v>98</v>
      </c>
      <c r="AR37" s="154">
        <v>12</v>
      </c>
      <c r="AS37" s="46">
        <v>106</v>
      </c>
      <c r="AT37" s="154">
        <v>41</v>
      </c>
      <c r="AU37" s="153">
        <v>54</v>
      </c>
    </row>
    <row r="38" spans="1:47" s="45" customFormat="1" ht="24.95" hidden="1" customHeight="1" outlineLevel="1">
      <c r="A38" s="166" t="s">
        <v>118</v>
      </c>
      <c r="B38" s="46">
        <f t="shared" si="11"/>
        <v>860</v>
      </c>
      <c r="C38" s="154">
        <v>351</v>
      </c>
      <c r="D38" s="46">
        <f t="shared" si="12"/>
        <v>3928</v>
      </c>
      <c r="E38" s="46">
        <v>2115</v>
      </c>
      <c r="F38" s="46">
        <v>1813</v>
      </c>
      <c r="G38" s="154">
        <v>7</v>
      </c>
      <c r="H38" s="154">
        <v>13</v>
      </c>
      <c r="I38" s="46">
        <v>0</v>
      </c>
      <c r="J38" s="46">
        <v>0</v>
      </c>
      <c r="K38" s="154">
        <v>20</v>
      </c>
      <c r="L38" s="154">
        <v>39</v>
      </c>
      <c r="M38" s="154">
        <v>26</v>
      </c>
      <c r="N38" s="155">
        <v>26</v>
      </c>
      <c r="O38" s="166" t="s">
        <v>118</v>
      </c>
      <c r="P38" s="46">
        <v>0</v>
      </c>
      <c r="Q38" s="154">
        <v>0</v>
      </c>
      <c r="R38" s="46">
        <v>26</v>
      </c>
      <c r="S38" s="154">
        <v>117</v>
      </c>
      <c r="T38" s="46">
        <v>132</v>
      </c>
      <c r="U38" s="154">
        <v>248</v>
      </c>
      <c r="V38" s="154">
        <v>12</v>
      </c>
      <c r="W38" s="154">
        <v>12</v>
      </c>
      <c r="X38" s="154">
        <v>441</v>
      </c>
      <c r="Y38" s="155">
        <v>1705</v>
      </c>
      <c r="Z38" s="166" t="s">
        <v>118</v>
      </c>
      <c r="AA38" s="46">
        <v>3</v>
      </c>
      <c r="AB38" s="154">
        <v>10</v>
      </c>
      <c r="AC38" s="46">
        <v>2</v>
      </c>
      <c r="AD38" s="154">
        <v>10</v>
      </c>
      <c r="AE38" s="46">
        <v>31</v>
      </c>
      <c r="AF38" s="154">
        <v>36</v>
      </c>
      <c r="AG38" s="154">
        <v>2</v>
      </c>
      <c r="AH38" s="154">
        <v>2</v>
      </c>
      <c r="AI38" s="154">
        <v>62</v>
      </c>
      <c r="AJ38" s="155">
        <v>578</v>
      </c>
      <c r="AK38" s="166" t="s">
        <v>118</v>
      </c>
      <c r="AL38" s="46">
        <v>3</v>
      </c>
      <c r="AM38" s="154">
        <v>69</v>
      </c>
      <c r="AN38" s="46">
        <v>21</v>
      </c>
      <c r="AO38" s="154">
        <v>153</v>
      </c>
      <c r="AP38" s="46">
        <v>7</v>
      </c>
      <c r="AQ38" s="154">
        <v>21</v>
      </c>
      <c r="AR38" s="154">
        <v>29</v>
      </c>
      <c r="AS38" s="154">
        <v>847</v>
      </c>
      <c r="AT38" s="154">
        <v>36</v>
      </c>
      <c r="AU38" s="155">
        <v>42</v>
      </c>
    </row>
    <row r="39" spans="1:47" s="45" customFormat="1" ht="24.95" hidden="1" customHeight="1" outlineLevel="1">
      <c r="A39" s="166" t="s">
        <v>119</v>
      </c>
      <c r="B39" s="46">
        <f t="shared" si="11"/>
        <v>711</v>
      </c>
      <c r="C39" s="154">
        <v>193</v>
      </c>
      <c r="D39" s="46">
        <f t="shared" si="12"/>
        <v>3099</v>
      </c>
      <c r="E39" s="46">
        <v>2311</v>
      </c>
      <c r="F39" s="46">
        <v>788</v>
      </c>
      <c r="G39" s="154">
        <v>2</v>
      </c>
      <c r="H39" s="154">
        <v>12</v>
      </c>
      <c r="I39" s="154">
        <v>4</v>
      </c>
      <c r="J39" s="154">
        <v>58</v>
      </c>
      <c r="K39" s="154">
        <v>48</v>
      </c>
      <c r="L39" s="154">
        <v>601</v>
      </c>
      <c r="M39" s="154">
        <v>52</v>
      </c>
      <c r="N39" s="155">
        <v>59</v>
      </c>
      <c r="O39" s="166" t="s">
        <v>119</v>
      </c>
      <c r="P39" s="46">
        <v>12</v>
      </c>
      <c r="Q39" s="154">
        <v>73</v>
      </c>
      <c r="R39" s="46">
        <v>73</v>
      </c>
      <c r="S39" s="154">
        <v>888</v>
      </c>
      <c r="T39" s="46">
        <v>122</v>
      </c>
      <c r="U39" s="154">
        <v>294</v>
      </c>
      <c r="V39" s="154">
        <v>165</v>
      </c>
      <c r="W39" s="154">
        <v>233</v>
      </c>
      <c r="X39" s="154">
        <v>139</v>
      </c>
      <c r="Y39" s="155">
        <v>294</v>
      </c>
      <c r="Z39" s="166" t="s">
        <v>119</v>
      </c>
      <c r="AA39" s="46">
        <v>2</v>
      </c>
      <c r="AB39" s="154">
        <v>4</v>
      </c>
      <c r="AC39" s="46">
        <v>2</v>
      </c>
      <c r="AD39" s="154">
        <v>12</v>
      </c>
      <c r="AE39" s="46">
        <v>11</v>
      </c>
      <c r="AF39" s="154">
        <v>15</v>
      </c>
      <c r="AG39" s="154">
        <v>5</v>
      </c>
      <c r="AH39" s="154">
        <v>57</v>
      </c>
      <c r="AI39" s="154">
        <v>6</v>
      </c>
      <c r="AJ39" s="155">
        <v>9</v>
      </c>
      <c r="AK39" s="166" t="s">
        <v>119</v>
      </c>
      <c r="AL39" s="46">
        <v>1</v>
      </c>
      <c r="AM39" s="154">
        <v>21</v>
      </c>
      <c r="AN39" s="46">
        <v>6</v>
      </c>
      <c r="AO39" s="154">
        <v>93</v>
      </c>
      <c r="AP39" s="46">
        <v>12</v>
      </c>
      <c r="AQ39" s="154">
        <v>147</v>
      </c>
      <c r="AR39" s="154">
        <v>4</v>
      </c>
      <c r="AS39" s="154">
        <v>7</v>
      </c>
      <c r="AT39" s="154">
        <v>45</v>
      </c>
      <c r="AU39" s="155">
        <v>222</v>
      </c>
    </row>
    <row r="40" spans="1:47" s="45" customFormat="1" ht="24.95" hidden="1" customHeight="1" outlineLevel="1">
      <c r="A40" s="166" t="s">
        <v>120</v>
      </c>
      <c r="B40" s="46">
        <f t="shared" si="11"/>
        <v>390</v>
      </c>
      <c r="C40" s="154">
        <v>154</v>
      </c>
      <c r="D40" s="46">
        <f t="shared" si="12"/>
        <v>666</v>
      </c>
      <c r="E40" s="46">
        <v>384</v>
      </c>
      <c r="F40" s="46">
        <v>282</v>
      </c>
      <c r="G40" s="154">
        <v>9</v>
      </c>
      <c r="H40" s="154">
        <v>15</v>
      </c>
      <c r="I40" s="46">
        <v>0</v>
      </c>
      <c r="J40" s="46">
        <v>0</v>
      </c>
      <c r="K40" s="154">
        <v>14</v>
      </c>
      <c r="L40" s="154">
        <v>29</v>
      </c>
      <c r="M40" s="154">
        <v>95</v>
      </c>
      <c r="N40" s="155">
        <v>96</v>
      </c>
      <c r="O40" s="166" t="s">
        <v>120</v>
      </c>
      <c r="P40" s="46">
        <v>1</v>
      </c>
      <c r="Q40" s="154">
        <v>1</v>
      </c>
      <c r="R40" s="46">
        <v>8</v>
      </c>
      <c r="S40" s="154">
        <v>15</v>
      </c>
      <c r="T40" s="46">
        <v>95</v>
      </c>
      <c r="U40" s="154">
        <v>136</v>
      </c>
      <c r="V40" s="154">
        <v>24</v>
      </c>
      <c r="W40" s="154">
        <v>24</v>
      </c>
      <c r="X40" s="154">
        <v>85</v>
      </c>
      <c r="Y40" s="155">
        <v>142</v>
      </c>
      <c r="Z40" s="166" t="s">
        <v>120</v>
      </c>
      <c r="AA40" s="46">
        <v>1</v>
      </c>
      <c r="AB40" s="154">
        <v>9</v>
      </c>
      <c r="AC40" s="46">
        <v>2</v>
      </c>
      <c r="AD40" s="154">
        <v>14</v>
      </c>
      <c r="AE40" s="46">
        <v>4</v>
      </c>
      <c r="AF40" s="154">
        <v>5</v>
      </c>
      <c r="AG40" s="154">
        <v>0</v>
      </c>
      <c r="AH40" s="154">
        <v>0</v>
      </c>
      <c r="AI40" s="154">
        <v>1</v>
      </c>
      <c r="AJ40" s="155">
        <v>3</v>
      </c>
      <c r="AK40" s="166" t="s">
        <v>120</v>
      </c>
      <c r="AL40" s="46">
        <v>3</v>
      </c>
      <c r="AM40" s="154">
        <v>28</v>
      </c>
      <c r="AN40" s="46">
        <v>10</v>
      </c>
      <c r="AO40" s="154">
        <v>82</v>
      </c>
      <c r="AP40" s="46">
        <v>5</v>
      </c>
      <c r="AQ40" s="154">
        <v>14</v>
      </c>
      <c r="AR40" s="154">
        <v>5</v>
      </c>
      <c r="AS40" s="154">
        <v>17</v>
      </c>
      <c r="AT40" s="154">
        <v>28</v>
      </c>
      <c r="AU40" s="155">
        <v>36</v>
      </c>
    </row>
    <row r="41" spans="1:47" ht="30" customHeight="1" collapsed="1">
      <c r="A41" s="115">
        <v>2021</v>
      </c>
      <c r="B41" s="144">
        <f t="shared" ref="B41:G41" si="13">SUM(B42:B51)</f>
        <v>9423</v>
      </c>
      <c r="C41" s="145">
        <f t="shared" si="13"/>
        <v>3474</v>
      </c>
      <c r="D41" s="145">
        <f>SUM(D42:D51)</f>
        <v>29856</v>
      </c>
      <c r="E41" s="145">
        <f>SUM(E42:E51)</f>
        <v>17124</v>
      </c>
      <c r="F41" s="145">
        <f>SUM(F42:F51)</f>
        <v>12732</v>
      </c>
      <c r="G41" s="145">
        <f t="shared" si="13"/>
        <v>57</v>
      </c>
      <c r="H41" s="145">
        <v>356</v>
      </c>
      <c r="I41" s="145">
        <f t="shared" ref="I41:N41" si="14">SUM(I42:I51)</f>
        <v>5</v>
      </c>
      <c r="J41" s="145">
        <v>38</v>
      </c>
      <c r="K41" s="145">
        <f t="shared" si="14"/>
        <v>517</v>
      </c>
      <c r="L41" s="145">
        <f t="shared" si="14"/>
        <v>2762</v>
      </c>
      <c r="M41" s="145">
        <f t="shared" si="14"/>
        <v>647</v>
      </c>
      <c r="N41" s="146">
        <f t="shared" si="14"/>
        <v>713</v>
      </c>
      <c r="O41" s="115">
        <v>2021</v>
      </c>
      <c r="P41" s="145">
        <f>SUM(P42:P51)</f>
        <v>42</v>
      </c>
      <c r="Q41" s="145">
        <v>367</v>
      </c>
      <c r="R41" s="145">
        <f t="shared" ref="R41:Y41" si="15">SUM(R42:R51)</f>
        <v>1439</v>
      </c>
      <c r="S41" s="145">
        <f t="shared" si="15"/>
        <v>3970</v>
      </c>
      <c r="T41" s="145">
        <f t="shared" si="15"/>
        <v>1893</v>
      </c>
      <c r="U41" s="145">
        <f t="shared" si="15"/>
        <v>3734</v>
      </c>
      <c r="V41" s="145">
        <f t="shared" si="15"/>
        <v>563</v>
      </c>
      <c r="W41" s="145">
        <v>1192</v>
      </c>
      <c r="X41" s="145">
        <f t="shared" si="15"/>
        <v>2073</v>
      </c>
      <c r="Y41" s="146">
        <f t="shared" si="15"/>
        <v>5117</v>
      </c>
      <c r="Z41" s="115">
        <v>2021</v>
      </c>
      <c r="AA41" s="144">
        <f t="shared" ref="AA41:AI41" si="16">SUM(AA42:AA51)</f>
        <v>44</v>
      </c>
      <c r="AB41" s="145">
        <v>194</v>
      </c>
      <c r="AC41" s="145">
        <f t="shared" si="16"/>
        <v>65</v>
      </c>
      <c r="AD41" s="145">
        <v>683</v>
      </c>
      <c r="AE41" s="145">
        <f t="shared" si="16"/>
        <v>217</v>
      </c>
      <c r="AF41" s="145">
        <f t="shared" si="16"/>
        <v>391</v>
      </c>
      <c r="AG41" s="145">
        <f t="shared" si="16"/>
        <v>171</v>
      </c>
      <c r="AH41" s="145">
        <v>776</v>
      </c>
      <c r="AI41" s="145">
        <f t="shared" si="16"/>
        <v>182</v>
      </c>
      <c r="AJ41" s="146">
        <v>875</v>
      </c>
      <c r="AK41" s="115">
        <v>2021</v>
      </c>
      <c r="AL41" s="144">
        <f t="shared" ref="AL41:AU41" si="17">SUM(AL42:AL51)</f>
        <v>44</v>
      </c>
      <c r="AM41" s="145">
        <v>2250</v>
      </c>
      <c r="AN41" s="145">
        <f t="shared" si="17"/>
        <v>257</v>
      </c>
      <c r="AO41" s="145">
        <f t="shared" si="17"/>
        <v>1956</v>
      </c>
      <c r="AP41" s="145">
        <f t="shared" si="17"/>
        <v>214</v>
      </c>
      <c r="AQ41" s="145">
        <f t="shared" si="17"/>
        <v>2317</v>
      </c>
      <c r="AR41" s="145">
        <f t="shared" si="17"/>
        <v>199</v>
      </c>
      <c r="AS41" s="145">
        <f t="shared" si="17"/>
        <v>976</v>
      </c>
      <c r="AT41" s="145">
        <f t="shared" si="17"/>
        <v>794</v>
      </c>
      <c r="AU41" s="146">
        <f t="shared" si="17"/>
        <v>1189</v>
      </c>
    </row>
    <row r="42" spans="1:47" s="45" customFormat="1" ht="24.95" hidden="1" customHeight="1" outlineLevel="1">
      <c r="A42" s="166" t="s">
        <v>53</v>
      </c>
      <c r="B42" s="46">
        <f>SUM(G42,I42,K42,M42,P42,R42,T42,V42,X42,AA42,AC42,AE42,AG42,AI42,AL42,AN42,AP42,AR42,AT42)</f>
        <v>5062</v>
      </c>
      <c r="C42" s="46">
        <v>1895</v>
      </c>
      <c r="D42" s="46">
        <f>SUM(E42:F42)</f>
        <v>17126</v>
      </c>
      <c r="E42" s="46">
        <v>9696</v>
      </c>
      <c r="F42" s="46">
        <v>7430</v>
      </c>
      <c r="G42" s="46">
        <v>21</v>
      </c>
      <c r="H42" s="46">
        <v>236</v>
      </c>
      <c r="I42" s="203">
        <v>2</v>
      </c>
      <c r="J42" s="203" t="s">
        <v>145</v>
      </c>
      <c r="K42" s="46">
        <v>226</v>
      </c>
      <c r="L42" s="46">
        <v>1122</v>
      </c>
      <c r="M42" s="46">
        <v>32</v>
      </c>
      <c r="N42" s="153">
        <v>87</v>
      </c>
      <c r="O42" s="166" t="s">
        <v>53</v>
      </c>
      <c r="P42" s="46">
        <v>24</v>
      </c>
      <c r="Q42" s="46">
        <v>270</v>
      </c>
      <c r="R42" s="46">
        <v>1109</v>
      </c>
      <c r="S42" s="154">
        <v>2966</v>
      </c>
      <c r="T42" s="46">
        <v>1150</v>
      </c>
      <c r="U42" s="46">
        <v>2299</v>
      </c>
      <c r="V42" s="46">
        <v>275</v>
      </c>
      <c r="W42" s="46">
        <v>791</v>
      </c>
      <c r="X42" s="46">
        <v>899</v>
      </c>
      <c r="Y42" s="153">
        <v>1721</v>
      </c>
      <c r="Z42" s="166" t="s">
        <v>53</v>
      </c>
      <c r="AA42" s="46">
        <v>22</v>
      </c>
      <c r="AB42" s="46">
        <v>121</v>
      </c>
      <c r="AC42" s="46">
        <v>49</v>
      </c>
      <c r="AD42" s="204">
        <v>502</v>
      </c>
      <c r="AE42" s="46">
        <v>116</v>
      </c>
      <c r="AF42" s="46">
        <v>258</v>
      </c>
      <c r="AG42" s="46">
        <v>141</v>
      </c>
      <c r="AH42" s="46">
        <v>640</v>
      </c>
      <c r="AI42" s="46">
        <v>95</v>
      </c>
      <c r="AJ42" s="153">
        <v>316</v>
      </c>
      <c r="AK42" s="166" t="s">
        <v>53</v>
      </c>
      <c r="AL42" s="46">
        <v>16</v>
      </c>
      <c r="AM42" s="46">
        <v>1805</v>
      </c>
      <c r="AN42" s="46">
        <v>164</v>
      </c>
      <c r="AO42" s="154">
        <v>1037</v>
      </c>
      <c r="AP42" s="46">
        <v>130</v>
      </c>
      <c r="AQ42" s="46">
        <v>1707</v>
      </c>
      <c r="AR42" s="46">
        <v>113</v>
      </c>
      <c r="AS42" s="46">
        <v>537</v>
      </c>
      <c r="AT42" s="46">
        <v>478</v>
      </c>
      <c r="AU42" s="153">
        <v>709</v>
      </c>
    </row>
    <row r="43" spans="1:47" s="45" customFormat="1" ht="24.95" hidden="1" customHeight="1" outlineLevel="1">
      <c r="A43" s="166" t="s">
        <v>112</v>
      </c>
      <c r="B43" s="46">
        <f t="shared" ref="B43:B51" si="18">SUM(G43,I43,K43,M43,P43,R43,T43,V43,X43,AA43,AC43,AE43,AG43,AI43,AL43,AN43,AP43,AR43,AT43)</f>
        <v>560</v>
      </c>
      <c r="C43" s="46">
        <v>169</v>
      </c>
      <c r="D43" s="46">
        <f t="shared" ref="D43:D51" si="19">SUM(E43:F43)</f>
        <v>1399</v>
      </c>
      <c r="E43" s="46">
        <v>733</v>
      </c>
      <c r="F43" s="46">
        <v>666</v>
      </c>
      <c r="G43" s="46">
        <v>6</v>
      </c>
      <c r="H43" s="46">
        <v>14</v>
      </c>
      <c r="I43" s="46">
        <v>0</v>
      </c>
      <c r="J43" s="46">
        <v>0</v>
      </c>
      <c r="K43" s="46">
        <v>59</v>
      </c>
      <c r="L43" s="46">
        <v>164</v>
      </c>
      <c r="M43" s="46">
        <v>103</v>
      </c>
      <c r="N43" s="153">
        <v>103</v>
      </c>
      <c r="O43" s="166" t="s">
        <v>112</v>
      </c>
      <c r="P43" s="46">
        <v>0</v>
      </c>
      <c r="Q43" s="46">
        <v>0</v>
      </c>
      <c r="R43" s="46">
        <v>73</v>
      </c>
      <c r="S43" s="154">
        <v>127</v>
      </c>
      <c r="T43" s="46">
        <v>93</v>
      </c>
      <c r="U43" s="46">
        <v>222</v>
      </c>
      <c r="V43" s="46">
        <v>29</v>
      </c>
      <c r="W43" s="46">
        <v>45</v>
      </c>
      <c r="X43" s="46">
        <v>96</v>
      </c>
      <c r="Y43" s="153">
        <v>225</v>
      </c>
      <c r="Z43" s="166" t="s">
        <v>112</v>
      </c>
      <c r="AA43" s="46">
        <v>2</v>
      </c>
      <c r="AB43" s="203" t="s">
        <v>145</v>
      </c>
      <c r="AC43" s="203">
        <v>1</v>
      </c>
      <c r="AD43" s="204" t="s">
        <v>145</v>
      </c>
      <c r="AE43" s="46">
        <v>11</v>
      </c>
      <c r="AF43" s="46">
        <v>13</v>
      </c>
      <c r="AG43" s="46">
        <v>5</v>
      </c>
      <c r="AH43" s="46">
        <v>49</v>
      </c>
      <c r="AI43" s="46">
        <v>7</v>
      </c>
      <c r="AJ43" s="153">
        <v>12</v>
      </c>
      <c r="AK43" s="166" t="s">
        <v>112</v>
      </c>
      <c r="AL43" s="46">
        <v>3</v>
      </c>
      <c r="AM43" s="46">
        <v>41</v>
      </c>
      <c r="AN43" s="46">
        <v>9</v>
      </c>
      <c r="AO43" s="154">
        <v>105</v>
      </c>
      <c r="AP43" s="46">
        <v>16</v>
      </c>
      <c r="AQ43" s="46">
        <v>192</v>
      </c>
      <c r="AR43" s="46">
        <v>8</v>
      </c>
      <c r="AS43" s="46">
        <v>26</v>
      </c>
      <c r="AT43" s="46">
        <v>39</v>
      </c>
      <c r="AU43" s="153">
        <v>48</v>
      </c>
    </row>
    <row r="44" spans="1:47" s="45" customFormat="1" ht="24.95" hidden="1" customHeight="1" outlineLevel="1">
      <c r="A44" s="166" t="s">
        <v>113</v>
      </c>
      <c r="B44" s="46">
        <f t="shared" si="18"/>
        <v>214</v>
      </c>
      <c r="C44" s="46">
        <v>76</v>
      </c>
      <c r="D44" s="46">
        <f t="shared" si="19"/>
        <v>633</v>
      </c>
      <c r="E44" s="46">
        <v>370</v>
      </c>
      <c r="F44" s="46">
        <v>263</v>
      </c>
      <c r="G44" s="46">
        <v>4</v>
      </c>
      <c r="H44" s="46">
        <v>4</v>
      </c>
      <c r="I44" s="46">
        <v>0</v>
      </c>
      <c r="J44" s="46">
        <v>0</v>
      </c>
      <c r="K44" s="46">
        <v>20</v>
      </c>
      <c r="L44" s="46">
        <v>27</v>
      </c>
      <c r="M44" s="46">
        <v>17</v>
      </c>
      <c r="N44" s="153">
        <v>17</v>
      </c>
      <c r="O44" s="166" t="s">
        <v>113</v>
      </c>
      <c r="P44" s="46">
        <v>0</v>
      </c>
      <c r="Q44" s="46">
        <v>0</v>
      </c>
      <c r="R44" s="46">
        <v>16</v>
      </c>
      <c r="S44" s="154">
        <v>72</v>
      </c>
      <c r="T44" s="46">
        <v>46</v>
      </c>
      <c r="U44" s="46">
        <v>81</v>
      </c>
      <c r="V44" s="203">
        <v>2</v>
      </c>
      <c r="W44" s="203" t="s">
        <v>145</v>
      </c>
      <c r="X44" s="46">
        <v>55</v>
      </c>
      <c r="Y44" s="153">
        <v>129</v>
      </c>
      <c r="Z44" s="166" t="s">
        <v>113</v>
      </c>
      <c r="AA44" s="46">
        <v>4</v>
      </c>
      <c r="AB44" s="46">
        <v>11</v>
      </c>
      <c r="AC44" s="203">
        <v>1</v>
      </c>
      <c r="AD44" s="204" t="s">
        <v>145</v>
      </c>
      <c r="AE44" s="46">
        <v>7</v>
      </c>
      <c r="AF44" s="46">
        <v>7</v>
      </c>
      <c r="AG44" s="203">
        <v>1</v>
      </c>
      <c r="AH44" s="203" t="s">
        <v>145</v>
      </c>
      <c r="AI44" s="46">
        <v>5</v>
      </c>
      <c r="AJ44" s="153">
        <v>20</v>
      </c>
      <c r="AK44" s="166" t="s">
        <v>113</v>
      </c>
      <c r="AL44" s="46">
        <v>4</v>
      </c>
      <c r="AM44" s="46">
        <v>102</v>
      </c>
      <c r="AN44" s="46">
        <v>5</v>
      </c>
      <c r="AO44" s="154">
        <v>40</v>
      </c>
      <c r="AP44" s="46">
        <v>4</v>
      </c>
      <c r="AQ44" s="46">
        <v>9</v>
      </c>
      <c r="AR44" s="46">
        <v>5</v>
      </c>
      <c r="AS44" s="46">
        <v>83</v>
      </c>
      <c r="AT44" s="46">
        <v>18</v>
      </c>
      <c r="AU44" s="153">
        <v>18</v>
      </c>
    </row>
    <row r="45" spans="1:47" s="45" customFormat="1" ht="24.95" hidden="1" customHeight="1" outlineLevel="1">
      <c r="A45" s="166" t="s">
        <v>114</v>
      </c>
      <c r="B45" s="46">
        <f t="shared" si="18"/>
        <v>209</v>
      </c>
      <c r="C45" s="46">
        <v>84</v>
      </c>
      <c r="D45" s="46">
        <f t="shared" si="19"/>
        <v>432</v>
      </c>
      <c r="E45" s="46">
        <v>243</v>
      </c>
      <c r="F45" s="46">
        <v>189</v>
      </c>
      <c r="G45" s="46">
        <v>3</v>
      </c>
      <c r="H45" s="46">
        <v>4</v>
      </c>
      <c r="I45" s="46">
        <v>0</v>
      </c>
      <c r="J45" s="46">
        <v>0</v>
      </c>
      <c r="K45" s="46">
        <v>15</v>
      </c>
      <c r="L45" s="46">
        <v>26</v>
      </c>
      <c r="M45" s="46">
        <v>39</v>
      </c>
      <c r="N45" s="153">
        <v>39</v>
      </c>
      <c r="O45" s="166" t="s">
        <v>114</v>
      </c>
      <c r="P45" s="46">
        <v>1</v>
      </c>
      <c r="Q45" s="203" t="s">
        <v>145</v>
      </c>
      <c r="R45" s="46">
        <v>13</v>
      </c>
      <c r="S45" s="154">
        <v>18</v>
      </c>
      <c r="T45" s="46">
        <v>35</v>
      </c>
      <c r="U45" s="46">
        <v>51</v>
      </c>
      <c r="V45" s="46">
        <v>4</v>
      </c>
      <c r="W45" s="46">
        <v>13</v>
      </c>
      <c r="X45" s="46">
        <v>53</v>
      </c>
      <c r="Y45" s="153">
        <v>86</v>
      </c>
      <c r="Z45" s="166" t="s">
        <v>114</v>
      </c>
      <c r="AA45" s="203">
        <v>1</v>
      </c>
      <c r="AB45" s="203" t="s">
        <v>145</v>
      </c>
      <c r="AC45" s="203">
        <v>2</v>
      </c>
      <c r="AD45" s="204" t="s">
        <v>145</v>
      </c>
      <c r="AE45" s="46">
        <v>8</v>
      </c>
      <c r="AF45" s="46">
        <v>15</v>
      </c>
      <c r="AG45" s="46">
        <v>0</v>
      </c>
      <c r="AH45" s="46">
        <v>0</v>
      </c>
      <c r="AI45" s="46">
        <v>0</v>
      </c>
      <c r="AJ45" s="153">
        <v>0</v>
      </c>
      <c r="AK45" s="166" t="s">
        <v>114</v>
      </c>
      <c r="AL45" s="46">
        <v>3</v>
      </c>
      <c r="AM45" s="46">
        <v>32</v>
      </c>
      <c r="AN45" s="46">
        <v>5</v>
      </c>
      <c r="AO45" s="154">
        <v>73</v>
      </c>
      <c r="AP45" s="46">
        <v>3</v>
      </c>
      <c r="AQ45" s="46">
        <v>17</v>
      </c>
      <c r="AR45" s="46">
        <v>5</v>
      </c>
      <c r="AS45" s="46">
        <v>8</v>
      </c>
      <c r="AT45" s="46">
        <v>19</v>
      </c>
      <c r="AU45" s="153">
        <v>28</v>
      </c>
    </row>
    <row r="46" spans="1:47" s="45" customFormat="1" ht="24.95" hidden="1" customHeight="1" outlineLevel="1">
      <c r="A46" s="166" t="s">
        <v>115</v>
      </c>
      <c r="B46" s="46">
        <f t="shared" si="18"/>
        <v>411</v>
      </c>
      <c r="C46" s="46">
        <v>154</v>
      </c>
      <c r="D46" s="46">
        <f t="shared" si="19"/>
        <v>975</v>
      </c>
      <c r="E46" s="46">
        <v>556</v>
      </c>
      <c r="F46" s="46">
        <v>419</v>
      </c>
      <c r="G46" s="46">
        <v>6</v>
      </c>
      <c r="H46" s="46">
        <v>23</v>
      </c>
      <c r="I46" s="46">
        <v>0</v>
      </c>
      <c r="J46" s="46">
        <v>0</v>
      </c>
      <c r="K46" s="46">
        <v>31</v>
      </c>
      <c r="L46" s="46">
        <v>64</v>
      </c>
      <c r="M46" s="46">
        <v>72</v>
      </c>
      <c r="N46" s="153">
        <v>73</v>
      </c>
      <c r="O46" s="166" t="s">
        <v>115</v>
      </c>
      <c r="P46" s="46">
        <v>0</v>
      </c>
      <c r="Q46" s="46">
        <v>0</v>
      </c>
      <c r="R46" s="46">
        <v>30</v>
      </c>
      <c r="S46" s="154">
        <v>56</v>
      </c>
      <c r="T46" s="46">
        <v>78</v>
      </c>
      <c r="U46" s="46">
        <v>148</v>
      </c>
      <c r="V46" s="46">
        <v>13</v>
      </c>
      <c r="W46" s="46">
        <v>13</v>
      </c>
      <c r="X46" s="46">
        <v>85</v>
      </c>
      <c r="Y46" s="153">
        <v>139</v>
      </c>
      <c r="Z46" s="166" t="s">
        <v>115</v>
      </c>
      <c r="AA46" s="46">
        <v>4</v>
      </c>
      <c r="AB46" s="46">
        <v>11</v>
      </c>
      <c r="AC46" s="46">
        <v>3</v>
      </c>
      <c r="AD46" s="204">
        <v>42</v>
      </c>
      <c r="AE46" s="46">
        <v>6</v>
      </c>
      <c r="AF46" s="46">
        <v>7</v>
      </c>
      <c r="AG46" s="46">
        <v>8</v>
      </c>
      <c r="AH46" s="46">
        <v>16</v>
      </c>
      <c r="AI46" s="203">
        <v>2</v>
      </c>
      <c r="AJ46" s="205" t="s">
        <v>145</v>
      </c>
      <c r="AK46" s="166" t="s">
        <v>115</v>
      </c>
      <c r="AL46" s="46">
        <v>4</v>
      </c>
      <c r="AM46" s="46">
        <v>79</v>
      </c>
      <c r="AN46" s="46">
        <v>12</v>
      </c>
      <c r="AO46" s="154">
        <v>103</v>
      </c>
      <c r="AP46" s="46">
        <v>11</v>
      </c>
      <c r="AQ46" s="46">
        <v>100</v>
      </c>
      <c r="AR46" s="46">
        <v>9</v>
      </c>
      <c r="AS46" s="46">
        <v>50</v>
      </c>
      <c r="AT46" s="46">
        <v>37</v>
      </c>
      <c r="AU46" s="153">
        <v>48</v>
      </c>
    </row>
    <row r="47" spans="1:47" s="45" customFormat="1" ht="24.95" hidden="1" customHeight="1" outlineLevel="1">
      <c r="A47" s="166" t="s">
        <v>141</v>
      </c>
      <c r="B47" s="46">
        <f t="shared" si="18"/>
        <v>359</v>
      </c>
      <c r="C47" s="154">
        <v>237</v>
      </c>
      <c r="D47" s="46">
        <f t="shared" si="19"/>
        <v>671</v>
      </c>
      <c r="E47" s="46">
        <v>369</v>
      </c>
      <c r="F47" s="46">
        <v>302</v>
      </c>
      <c r="G47" s="203">
        <v>1</v>
      </c>
      <c r="H47" s="204" t="s">
        <v>145</v>
      </c>
      <c r="I47" s="46">
        <v>0</v>
      </c>
      <c r="J47" s="46">
        <v>0</v>
      </c>
      <c r="K47" s="46">
        <v>26</v>
      </c>
      <c r="L47" s="154">
        <v>79</v>
      </c>
      <c r="M47" s="46">
        <v>107</v>
      </c>
      <c r="N47" s="155">
        <v>107</v>
      </c>
      <c r="O47" s="166" t="s">
        <v>141</v>
      </c>
      <c r="P47" s="46">
        <v>0</v>
      </c>
      <c r="Q47" s="46">
        <v>0</v>
      </c>
      <c r="R47" s="46">
        <v>17</v>
      </c>
      <c r="S47" s="154">
        <v>30</v>
      </c>
      <c r="T47" s="46">
        <v>59</v>
      </c>
      <c r="U47" s="46">
        <v>90</v>
      </c>
      <c r="V47" s="154">
        <v>15</v>
      </c>
      <c r="W47" s="154">
        <v>15</v>
      </c>
      <c r="X47" s="154">
        <v>66</v>
      </c>
      <c r="Y47" s="153">
        <v>114</v>
      </c>
      <c r="Z47" s="166" t="s">
        <v>141</v>
      </c>
      <c r="AA47" s="203">
        <v>2</v>
      </c>
      <c r="AB47" s="203" t="s">
        <v>145</v>
      </c>
      <c r="AC47" s="203">
        <v>1</v>
      </c>
      <c r="AD47" s="204" t="s">
        <v>145</v>
      </c>
      <c r="AE47" s="46">
        <v>8</v>
      </c>
      <c r="AF47" s="46">
        <v>8</v>
      </c>
      <c r="AG47" s="154">
        <v>3</v>
      </c>
      <c r="AH47" s="46">
        <v>3</v>
      </c>
      <c r="AI47" s="204">
        <v>1</v>
      </c>
      <c r="AJ47" s="205" t="s">
        <v>145</v>
      </c>
      <c r="AK47" s="166" t="s">
        <v>141</v>
      </c>
      <c r="AL47" s="46">
        <v>3</v>
      </c>
      <c r="AM47" s="46">
        <v>27</v>
      </c>
      <c r="AN47" s="46">
        <v>7</v>
      </c>
      <c r="AO47" s="154">
        <v>87</v>
      </c>
      <c r="AP47" s="46">
        <v>8</v>
      </c>
      <c r="AQ47" s="46">
        <v>30</v>
      </c>
      <c r="AR47" s="154">
        <v>5</v>
      </c>
      <c r="AS47" s="46">
        <v>8</v>
      </c>
      <c r="AT47" s="154">
        <v>30</v>
      </c>
      <c r="AU47" s="153">
        <v>43</v>
      </c>
    </row>
    <row r="48" spans="1:47" s="45" customFormat="1" ht="24.95" hidden="1" customHeight="1" outlineLevel="1">
      <c r="A48" s="166" t="s">
        <v>117</v>
      </c>
      <c r="B48" s="46">
        <f t="shared" si="18"/>
        <v>499</v>
      </c>
      <c r="C48" s="154">
        <v>346</v>
      </c>
      <c r="D48" s="46">
        <f t="shared" si="19"/>
        <v>1741</v>
      </c>
      <c r="E48" s="46">
        <v>936</v>
      </c>
      <c r="F48" s="46">
        <v>805</v>
      </c>
      <c r="G48" s="46">
        <v>4</v>
      </c>
      <c r="H48" s="154">
        <v>37</v>
      </c>
      <c r="I48" s="46">
        <v>0</v>
      </c>
      <c r="J48" s="46">
        <v>0</v>
      </c>
      <c r="K48" s="46">
        <v>56</v>
      </c>
      <c r="L48" s="154">
        <v>609</v>
      </c>
      <c r="M48" s="46">
        <v>25</v>
      </c>
      <c r="N48" s="155">
        <v>25</v>
      </c>
      <c r="O48" s="166" t="s">
        <v>117</v>
      </c>
      <c r="P48" s="203">
        <v>2</v>
      </c>
      <c r="Q48" s="203" t="s">
        <v>145</v>
      </c>
      <c r="R48" s="46">
        <v>36</v>
      </c>
      <c r="S48" s="154">
        <v>62</v>
      </c>
      <c r="T48" s="46">
        <v>100</v>
      </c>
      <c r="U48" s="46">
        <v>171</v>
      </c>
      <c r="V48" s="154">
        <v>21</v>
      </c>
      <c r="W48" s="46">
        <v>21</v>
      </c>
      <c r="X48" s="154">
        <v>126</v>
      </c>
      <c r="Y48" s="153">
        <v>193</v>
      </c>
      <c r="Z48" s="166" t="s">
        <v>117</v>
      </c>
      <c r="AA48" s="46">
        <v>4</v>
      </c>
      <c r="AB48" s="46">
        <v>12</v>
      </c>
      <c r="AC48" s="46">
        <v>2</v>
      </c>
      <c r="AD48" s="204" t="s">
        <v>145</v>
      </c>
      <c r="AE48" s="46">
        <v>14</v>
      </c>
      <c r="AF48" s="46">
        <v>24</v>
      </c>
      <c r="AG48" s="154">
        <v>3</v>
      </c>
      <c r="AH48" s="46">
        <v>3</v>
      </c>
      <c r="AI48" s="204">
        <v>7</v>
      </c>
      <c r="AJ48" s="205">
        <v>12</v>
      </c>
      <c r="AK48" s="166" t="s">
        <v>117</v>
      </c>
      <c r="AL48" s="46">
        <v>4</v>
      </c>
      <c r="AM48" s="46">
        <v>53</v>
      </c>
      <c r="AN48" s="46">
        <v>18</v>
      </c>
      <c r="AO48" s="154">
        <v>202</v>
      </c>
      <c r="AP48" s="46">
        <v>17</v>
      </c>
      <c r="AQ48" s="46">
        <v>86</v>
      </c>
      <c r="AR48" s="154">
        <v>13</v>
      </c>
      <c r="AS48" s="46">
        <v>35</v>
      </c>
      <c r="AT48" s="154">
        <v>47</v>
      </c>
      <c r="AU48" s="153">
        <v>66</v>
      </c>
    </row>
    <row r="49" spans="1:47" s="45" customFormat="1" ht="24.95" hidden="1" customHeight="1" outlineLevel="1">
      <c r="A49" s="166" t="s">
        <v>118</v>
      </c>
      <c r="B49" s="46">
        <f t="shared" si="18"/>
        <v>893</v>
      </c>
      <c r="C49" s="154">
        <v>211</v>
      </c>
      <c r="D49" s="46">
        <f t="shared" si="19"/>
        <v>3577</v>
      </c>
      <c r="E49" s="46">
        <v>1939</v>
      </c>
      <c r="F49" s="46">
        <v>1638</v>
      </c>
      <c r="G49" s="154">
        <v>6</v>
      </c>
      <c r="H49" s="154">
        <v>28</v>
      </c>
      <c r="I49" s="46">
        <v>0</v>
      </c>
      <c r="J49" s="46">
        <v>0</v>
      </c>
      <c r="K49" s="154">
        <v>21</v>
      </c>
      <c r="L49" s="154">
        <v>38</v>
      </c>
      <c r="M49" s="154">
        <v>50</v>
      </c>
      <c r="N49" s="155">
        <v>60</v>
      </c>
      <c r="O49" s="166" t="s">
        <v>118</v>
      </c>
      <c r="P49" s="46">
        <v>0</v>
      </c>
      <c r="Q49" s="154">
        <v>0</v>
      </c>
      <c r="R49" s="46">
        <v>34</v>
      </c>
      <c r="S49" s="154">
        <v>103</v>
      </c>
      <c r="T49" s="46">
        <v>124</v>
      </c>
      <c r="U49" s="154">
        <v>229</v>
      </c>
      <c r="V49" s="154">
        <v>15</v>
      </c>
      <c r="W49" s="154">
        <v>15</v>
      </c>
      <c r="X49" s="154">
        <v>443</v>
      </c>
      <c r="Y49" s="155">
        <v>2066</v>
      </c>
      <c r="Z49" s="166" t="s">
        <v>118</v>
      </c>
      <c r="AA49" s="203">
        <v>2</v>
      </c>
      <c r="AB49" s="204" t="s">
        <v>145</v>
      </c>
      <c r="AC49" s="46">
        <v>2</v>
      </c>
      <c r="AD49" s="204" t="s">
        <v>145</v>
      </c>
      <c r="AE49" s="46">
        <v>32</v>
      </c>
      <c r="AF49" s="154">
        <v>40</v>
      </c>
      <c r="AG49" s="154">
        <v>3</v>
      </c>
      <c r="AH49" s="154">
        <v>5</v>
      </c>
      <c r="AI49" s="204">
        <v>58</v>
      </c>
      <c r="AJ49" s="206">
        <v>494</v>
      </c>
      <c r="AK49" s="166" t="s">
        <v>118</v>
      </c>
      <c r="AL49" s="46">
        <v>3</v>
      </c>
      <c r="AM49" s="154">
        <v>56</v>
      </c>
      <c r="AN49" s="46">
        <v>20</v>
      </c>
      <c r="AO49" s="154">
        <v>150</v>
      </c>
      <c r="AP49" s="46">
        <v>7</v>
      </c>
      <c r="AQ49" s="154">
        <v>17</v>
      </c>
      <c r="AR49" s="154">
        <v>31</v>
      </c>
      <c r="AS49" s="154">
        <v>209</v>
      </c>
      <c r="AT49" s="154">
        <v>42</v>
      </c>
      <c r="AU49" s="155">
        <v>79</v>
      </c>
    </row>
    <row r="50" spans="1:47" s="45" customFormat="1" ht="24.95" hidden="1" customHeight="1" outlineLevel="1">
      <c r="A50" s="166" t="s">
        <v>119</v>
      </c>
      <c r="B50" s="46">
        <f t="shared" si="18"/>
        <v>780</v>
      </c>
      <c r="C50" s="154">
        <v>157</v>
      </c>
      <c r="D50" s="46">
        <f t="shared" si="19"/>
        <v>2591</v>
      </c>
      <c r="E50" s="46">
        <v>1880</v>
      </c>
      <c r="F50" s="46">
        <v>711</v>
      </c>
      <c r="G50" s="154">
        <v>0</v>
      </c>
      <c r="H50" s="154">
        <v>0</v>
      </c>
      <c r="I50" s="154">
        <v>3</v>
      </c>
      <c r="J50" s="154">
        <v>36</v>
      </c>
      <c r="K50" s="154">
        <v>48</v>
      </c>
      <c r="L50" s="154">
        <v>604</v>
      </c>
      <c r="M50" s="154">
        <v>79</v>
      </c>
      <c r="N50" s="155">
        <v>79</v>
      </c>
      <c r="O50" s="166" t="s">
        <v>119</v>
      </c>
      <c r="P50" s="46">
        <v>14</v>
      </c>
      <c r="Q50" s="154">
        <v>89</v>
      </c>
      <c r="R50" s="46">
        <v>96</v>
      </c>
      <c r="S50" s="154">
        <v>516</v>
      </c>
      <c r="T50" s="46">
        <v>122</v>
      </c>
      <c r="U50" s="154">
        <v>309</v>
      </c>
      <c r="V50" s="154">
        <v>167</v>
      </c>
      <c r="W50" s="154">
        <v>255</v>
      </c>
      <c r="X50" s="154">
        <v>150</v>
      </c>
      <c r="Y50" s="155">
        <v>286</v>
      </c>
      <c r="Z50" s="166" t="s">
        <v>119</v>
      </c>
      <c r="AA50" s="203">
        <v>2</v>
      </c>
      <c r="AB50" s="204" t="s">
        <v>145</v>
      </c>
      <c r="AC50" s="46">
        <v>2</v>
      </c>
      <c r="AD50" s="204" t="s">
        <v>145</v>
      </c>
      <c r="AE50" s="46">
        <v>12</v>
      </c>
      <c r="AF50" s="154">
        <v>16</v>
      </c>
      <c r="AG50" s="154">
        <v>7</v>
      </c>
      <c r="AH50" s="154">
        <v>58</v>
      </c>
      <c r="AI50" s="204">
        <v>6</v>
      </c>
      <c r="AJ50" s="206">
        <v>10</v>
      </c>
      <c r="AK50" s="166" t="s">
        <v>119</v>
      </c>
      <c r="AL50" s="203">
        <v>1</v>
      </c>
      <c r="AM50" s="204" t="s">
        <v>145</v>
      </c>
      <c r="AN50" s="46">
        <v>5</v>
      </c>
      <c r="AO50" s="154">
        <v>69</v>
      </c>
      <c r="AP50" s="46">
        <v>13</v>
      </c>
      <c r="AQ50" s="154">
        <v>144</v>
      </c>
      <c r="AR50" s="154">
        <v>5</v>
      </c>
      <c r="AS50" s="154">
        <v>6</v>
      </c>
      <c r="AT50" s="154">
        <v>48</v>
      </c>
      <c r="AU50" s="155">
        <v>100</v>
      </c>
    </row>
    <row r="51" spans="1:47" s="45" customFormat="1" ht="24.95" hidden="1" customHeight="1" outlineLevel="1">
      <c r="A51" s="166" t="s">
        <v>120</v>
      </c>
      <c r="B51" s="46">
        <f t="shared" si="18"/>
        <v>436</v>
      </c>
      <c r="C51" s="154">
        <v>145</v>
      </c>
      <c r="D51" s="46">
        <f t="shared" si="19"/>
        <v>711</v>
      </c>
      <c r="E51" s="46">
        <v>402</v>
      </c>
      <c r="F51" s="46">
        <v>309</v>
      </c>
      <c r="G51" s="154">
        <v>6</v>
      </c>
      <c r="H51" s="154">
        <v>9</v>
      </c>
      <c r="I51" s="46">
        <v>0</v>
      </c>
      <c r="J51" s="46">
        <v>0</v>
      </c>
      <c r="K51" s="154">
        <v>15</v>
      </c>
      <c r="L51" s="154">
        <v>29</v>
      </c>
      <c r="M51" s="154">
        <v>123</v>
      </c>
      <c r="N51" s="155">
        <v>123</v>
      </c>
      <c r="O51" s="166" t="s">
        <v>120</v>
      </c>
      <c r="P51" s="203">
        <v>1</v>
      </c>
      <c r="Q51" s="204" t="s">
        <v>145</v>
      </c>
      <c r="R51" s="46">
        <v>15</v>
      </c>
      <c r="S51" s="154">
        <v>20</v>
      </c>
      <c r="T51" s="46">
        <v>86</v>
      </c>
      <c r="U51" s="154">
        <v>134</v>
      </c>
      <c r="V51" s="154">
        <v>22</v>
      </c>
      <c r="W51" s="154">
        <v>22</v>
      </c>
      <c r="X51" s="154">
        <v>100</v>
      </c>
      <c r="Y51" s="155">
        <v>158</v>
      </c>
      <c r="Z51" s="166" t="s">
        <v>120</v>
      </c>
      <c r="AA51" s="203">
        <v>1</v>
      </c>
      <c r="AB51" s="204" t="s">
        <v>145</v>
      </c>
      <c r="AC51" s="46">
        <v>2</v>
      </c>
      <c r="AD51" s="204" t="s">
        <v>145</v>
      </c>
      <c r="AE51" s="46">
        <v>3</v>
      </c>
      <c r="AF51" s="154">
        <v>3</v>
      </c>
      <c r="AG51" s="154">
        <v>0</v>
      </c>
      <c r="AH51" s="154">
        <v>0</v>
      </c>
      <c r="AI51" s="204">
        <v>1</v>
      </c>
      <c r="AJ51" s="206" t="s">
        <v>145</v>
      </c>
      <c r="AK51" s="166" t="s">
        <v>120</v>
      </c>
      <c r="AL51" s="46">
        <v>3</v>
      </c>
      <c r="AM51" s="154">
        <v>38</v>
      </c>
      <c r="AN51" s="46">
        <v>12</v>
      </c>
      <c r="AO51" s="154">
        <v>90</v>
      </c>
      <c r="AP51" s="46">
        <v>5</v>
      </c>
      <c r="AQ51" s="154">
        <v>15</v>
      </c>
      <c r="AR51" s="154">
        <v>5</v>
      </c>
      <c r="AS51" s="154">
        <v>14</v>
      </c>
      <c r="AT51" s="154">
        <v>36</v>
      </c>
      <c r="AU51" s="155">
        <v>50</v>
      </c>
    </row>
    <row r="52" spans="1:47" s="41" customFormat="1" ht="30" customHeight="1" collapsed="1">
      <c r="A52" s="209">
        <v>2022</v>
      </c>
      <c r="B52" s="210">
        <f t="shared" ref="B52:C52" si="20">SUM(B53:B62)</f>
        <v>9661</v>
      </c>
      <c r="C52" s="211">
        <f t="shared" si="20"/>
        <v>3543</v>
      </c>
      <c r="D52" s="211">
        <f>SUM(D53:D62)</f>
        <v>30881</v>
      </c>
      <c r="E52" s="211">
        <f>SUM(E53:E62)</f>
        <v>17475</v>
      </c>
      <c r="F52" s="211">
        <f>SUM(F53:F62)</f>
        <v>13406</v>
      </c>
      <c r="G52" s="211">
        <f t="shared" ref="G52" si="21">SUM(G53:G62)</f>
        <v>54</v>
      </c>
      <c r="H52" s="211">
        <f>SUM(H53:H62)</f>
        <v>345</v>
      </c>
      <c r="I52" s="211">
        <f t="shared" ref="I52" si="22">SUM(I53:I62)</f>
        <v>4</v>
      </c>
      <c r="J52" s="211">
        <f>SUM(J53:J62)</f>
        <v>47</v>
      </c>
      <c r="K52" s="211">
        <f t="shared" ref="K52:N52" si="23">SUM(K53:K62)</f>
        <v>538</v>
      </c>
      <c r="L52" s="211">
        <f t="shared" si="23"/>
        <v>2798</v>
      </c>
      <c r="M52" s="211">
        <f t="shared" si="23"/>
        <v>747</v>
      </c>
      <c r="N52" s="212">
        <f t="shared" si="23"/>
        <v>816</v>
      </c>
      <c r="O52" s="209">
        <v>2022</v>
      </c>
      <c r="P52" s="211">
        <f>SUM(P53:P62)</f>
        <v>40</v>
      </c>
      <c r="Q52" s="211">
        <f>SUM(Q53:Q62)</f>
        <v>384</v>
      </c>
      <c r="R52" s="211">
        <f t="shared" ref="R52:V52" si="24">SUM(R53:R62)</f>
        <v>1444</v>
      </c>
      <c r="S52" s="211">
        <f t="shared" si="24"/>
        <v>4093</v>
      </c>
      <c r="T52" s="211">
        <f t="shared" si="24"/>
        <v>1885</v>
      </c>
      <c r="U52" s="211">
        <f t="shared" si="24"/>
        <v>3741</v>
      </c>
      <c r="V52" s="211">
        <f t="shared" si="24"/>
        <v>567</v>
      </c>
      <c r="W52" s="211">
        <f>SUM(W53:W62)</f>
        <v>1236</v>
      </c>
      <c r="X52" s="211">
        <f t="shared" ref="X52:Y52" si="25">SUM(X53:X62)</f>
        <v>2128</v>
      </c>
      <c r="Y52" s="212">
        <f t="shared" si="25"/>
        <v>4960</v>
      </c>
      <c r="Z52" s="209">
        <v>2022</v>
      </c>
      <c r="AA52" s="211">
        <f t="shared" ref="AA52" si="26">SUM(AA53:AA62)</f>
        <v>45</v>
      </c>
      <c r="AB52" s="211">
        <f>SUM(AB53:AB62)</f>
        <v>209</v>
      </c>
      <c r="AC52" s="211">
        <f t="shared" ref="AC52" si="27">SUM(AC53:AC62)</f>
        <v>68</v>
      </c>
      <c r="AD52" s="211">
        <f>SUM(AD53:AD62)</f>
        <v>639</v>
      </c>
      <c r="AE52" s="211">
        <f t="shared" ref="AE52" si="28">SUM(AE53:AE62)</f>
        <v>225</v>
      </c>
      <c r="AF52" s="211">
        <f>SUM(AF53:AF62)</f>
        <v>381</v>
      </c>
      <c r="AG52" s="211">
        <f t="shared" ref="AG52" si="29">SUM(AG53:AG62)</f>
        <v>175</v>
      </c>
      <c r="AH52" s="211">
        <f>SUM(AH53:AH62)</f>
        <v>788</v>
      </c>
      <c r="AI52" s="211">
        <f t="shared" ref="AI52" si="30">SUM(AI53:AI62)</f>
        <v>175</v>
      </c>
      <c r="AJ52" s="211">
        <f>SUM(AJ53:AJ62)</f>
        <v>1283</v>
      </c>
      <c r="AK52" s="209">
        <v>2022</v>
      </c>
      <c r="AL52" s="211">
        <f t="shared" ref="AL52" si="31">SUM(AL53:AL62)</f>
        <v>44</v>
      </c>
      <c r="AM52" s="211">
        <f>SUM(AM53:AM62)</f>
        <v>2279</v>
      </c>
      <c r="AN52" s="211">
        <f t="shared" ref="AN52" si="32">SUM(AN53:AN62)</f>
        <v>266</v>
      </c>
      <c r="AO52" s="211">
        <f>SUM(AO53:AO62)</f>
        <v>1952</v>
      </c>
      <c r="AP52" s="211">
        <f t="shared" ref="AP52" si="33">SUM(AP53:AP62)</f>
        <v>223</v>
      </c>
      <c r="AQ52" s="211">
        <f>SUM(AQ53:AQ62)</f>
        <v>2558</v>
      </c>
      <c r="AR52" s="211">
        <f t="shared" ref="AR52" si="34">SUM(AR53:AR62)</f>
        <v>206</v>
      </c>
      <c r="AS52" s="211">
        <f>SUM(AS53:AS62)</f>
        <v>1207</v>
      </c>
      <c r="AT52" s="211">
        <f t="shared" ref="AT52" si="35">SUM(AT53:AT62)</f>
        <v>827</v>
      </c>
      <c r="AU52" s="211">
        <f>SUM(AU53:AU62)</f>
        <v>1165</v>
      </c>
    </row>
    <row r="53" spans="1:47" s="45" customFormat="1" ht="24.95" customHeight="1" outlineLevel="1">
      <c r="A53" s="202" t="s">
        <v>53</v>
      </c>
      <c r="B53" s="46">
        <f>SUM(G53,I53,K53,M53,P53,R53,T53,V53,X53,AA53,AC53,AE53,AG53,AI53,AL53,AN53,AP53,AR53,AT53)</f>
        <v>5173</v>
      </c>
      <c r="C53" s="103">
        <v>1941</v>
      </c>
      <c r="D53" s="46">
        <f>SUM(E53:F53)</f>
        <v>17714</v>
      </c>
      <c r="E53" s="103">
        <v>10001</v>
      </c>
      <c r="F53" s="103">
        <v>7713</v>
      </c>
      <c r="G53" s="103">
        <v>22</v>
      </c>
      <c r="H53" s="103">
        <v>238</v>
      </c>
      <c r="I53" s="213">
        <v>1</v>
      </c>
      <c r="J53" s="213">
        <v>3</v>
      </c>
      <c r="K53" s="103">
        <v>231</v>
      </c>
      <c r="L53" s="103">
        <v>1168</v>
      </c>
      <c r="M53" s="103">
        <v>38</v>
      </c>
      <c r="N53" s="104">
        <v>93</v>
      </c>
      <c r="O53" s="202" t="s">
        <v>53</v>
      </c>
      <c r="P53" s="103">
        <v>23</v>
      </c>
      <c r="Q53" s="103">
        <v>289</v>
      </c>
      <c r="R53" s="103">
        <v>1148</v>
      </c>
      <c r="S53" s="47">
        <v>3171</v>
      </c>
      <c r="T53" s="103">
        <v>1149</v>
      </c>
      <c r="U53" s="103">
        <v>2315</v>
      </c>
      <c r="V53" s="103">
        <v>277</v>
      </c>
      <c r="W53" s="103">
        <v>833</v>
      </c>
      <c r="X53" s="103">
        <v>923</v>
      </c>
      <c r="Y53" s="104">
        <v>1825</v>
      </c>
      <c r="Z53" s="202" t="s">
        <v>53</v>
      </c>
      <c r="AA53" s="103">
        <v>21</v>
      </c>
      <c r="AB53" s="103">
        <v>132</v>
      </c>
      <c r="AC53" s="103">
        <v>51</v>
      </c>
      <c r="AD53" s="103">
        <v>447</v>
      </c>
      <c r="AE53" s="103">
        <v>121</v>
      </c>
      <c r="AF53" s="103">
        <v>254</v>
      </c>
      <c r="AG53" s="103">
        <v>142</v>
      </c>
      <c r="AH53" s="103">
        <v>650</v>
      </c>
      <c r="AI53" s="103">
        <v>88</v>
      </c>
      <c r="AJ53" s="103">
        <v>312</v>
      </c>
      <c r="AK53" s="166" t="s">
        <v>53</v>
      </c>
      <c r="AL53" s="103">
        <v>16</v>
      </c>
      <c r="AM53" s="103">
        <v>1818</v>
      </c>
      <c r="AN53" s="103">
        <v>165</v>
      </c>
      <c r="AO53" s="103">
        <v>1012</v>
      </c>
      <c r="AP53" s="103">
        <v>134</v>
      </c>
      <c r="AQ53" s="103">
        <v>1941</v>
      </c>
      <c r="AR53" s="103">
        <v>118</v>
      </c>
      <c r="AS53" s="103">
        <v>496</v>
      </c>
      <c r="AT53" s="103">
        <v>505</v>
      </c>
      <c r="AU53" s="103">
        <v>717</v>
      </c>
    </row>
    <row r="54" spans="1:47" s="45" customFormat="1" ht="24.95" customHeight="1" outlineLevel="1">
      <c r="A54" s="202" t="s">
        <v>112</v>
      </c>
      <c r="B54" s="46">
        <f t="shared" ref="B54:B62" si="36">SUM(G54,I54,K54,M54,P54,R54,T54,V54,X54,AA54,AC54,AE54,AG54,AI54,AL54,AN54,AP54,AR54,AT54)</f>
        <v>595</v>
      </c>
      <c r="C54" s="103">
        <v>189</v>
      </c>
      <c r="D54" s="46">
        <f t="shared" ref="D54:D62" si="37">SUM(E54:F54)</f>
        <v>1319</v>
      </c>
      <c r="E54" s="103">
        <v>716</v>
      </c>
      <c r="F54" s="103">
        <v>603</v>
      </c>
      <c r="G54" s="103">
        <v>4</v>
      </c>
      <c r="H54" s="103">
        <v>12</v>
      </c>
      <c r="I54" s="103">
        <v>0</v>
      </c>
      <c r="J54" s="103">
        <v>0</v>
      </c>
      <c r="K54" s="103">
        <v>63</v>
      </c>
      <c r="L54" s="103">
        <v>156</v>
      </c>
      <c r="M54" s="103">
        <v>118</v>
      </c>
      <c r="N54" s="104">
        <v>119</v>
      </c>
      <c r="O54" s="202" t="s">
        <v>112</v>
      </c>
      <c r="P54" s="103">
        <v>0</v>
      </c>
      <c r="Q54" s="103">
        <v>0</v>
      </c>
      <c r="R54" s="103">
        <v>75</v>
      </c>
      <c r="S54" s="47">
        <v>129</v>
      </c>
      <c r="T54" s="103">
        <v>98</v>
      </c>
      <c r="U54" s="103">
        <v>216</v>
      </c>
      <c r="V54" s="103">
        <v>28</v>
      </c>
      <c r="W54" s="103">
        <v>42</v>
      </c>
      <c r="X54" s="103">
        <v>105</v>
      </c>
      <c r="Y54" s="104">
        <v>194</v>
      </c>
      <c r="Z54" s="202" t="s">
        <v>112</v>
      </c>
      <c r="AA54" s="103">
        <v>3</v>
      </c>
      <c r="AB54" s="103">
        <v>5</v>
      </c>
      <c r="AC54" s="103">
        <v>1</v>
      </c>
      <c r="AD54" s="103">
        <v>11</v>
      </c>
      <c r="AE54" s="103">
        <v>11</v>
      </c>
      <c r="AF54" s="103">
        <v>14</v>
      </c>
      <c r="AG54" s="103">
        <v>7</v>
      </c>
      <c r="AH54" s="103">
        <v>50</v>
      </c>
      <c r="AI54" s="103">
        <v>4</v>
      </c>
      <c r="AJ54" s="103">
        <v>6</v>
      </c>
      <c r="AK54" s="166" t="s">
        <v>112</v>
      </c>
      <c r="AL54" s="103">
        <v>3</v>
      </c>
      <c r="AM54" s="103">
        <v>34</v>
      </c>
      <c r="AN54" s="103">
        <v>9</v>
      </c>
      <c r="AO54" s="103">
        <v>94</v>
      </c>
      <c r="AP54" s="103">
        <v>17</v>
      </c>
      <c r="AQ54" s="103">
        <v>174</v>
      </c>
      <c r="AR54" s="103">
        <v>7</v>
      </c>
      <c r="AS54" s="103">
        <v>19</v>
      </c>
      <c r="AT54" s="103">
        <v>42</v>
      </c>
      <c r="AU54" s="103">
        <v>44</v>
      </c>
    </row>
    <row r="55" spans="1:47" s="45" customFormat="1" ht="24.95" customHeight="1" outlineLevel="1">
      <c r="A55" s="202" t="s">
        <v>113</v>
      </c>
      <c r="B55" s="46">
        <f t="shared" si="36"/>
        <v>224</v>
      </c>
      <c r="C55" s="103">
        <v>76</v>
      </c>
      <c r="D55" s="46">
        <f t="shared" si="37"/>
        <v>756</v>
      </c>
      <c r="E55" s="103">
        <v>420</v>
      </c>
      <c r="F55" s="103">
        <v>336</v>
      </c>
      <c r="G55" s="103">
        <v>4</v>
      </c>
      <c r="H55" s="103">
        <v>8</v>
      </c>
      <c r="I55" s="103">
        <v>0</v>
      </c>
      <c r="J55" s="103">
        <v>0</v>
      </c>
      <c r="K55" s="103">
        <v>17</v>
      </c>
      <c r="L55" s="103">
        <v>23</v>
      </c>
      <c r="M55" s="103">
        <v>24</v>
      </c>
      <c r="N55" s="104">
        <v>25</v>
      </c>
      <c r="O55" s="202" t="s">
        <v>113</v>
      </c>
      <c r="P55" s="103">
        <v>0</v>
      </c>
      <c r="Q55" s="103">
        <v>0</v>
      </c>
      <c r="R55" s="103">
        <v>18</v>
      </c>
      <c r="S55" s="47">
        <v>73</v>
      </c>
      <c r="T55" s="103">
        <v>47</v>
      </c>
      <c r="U55" s="103">
        <v>94</v>
      </c>
      <c r="V55" s="213">
        <v>2</v>
      </c>
      <c r="W55" s="213">
        <v>2</v>
      </c>
      <c r="X55" s="103">
        <v>56</v>
      </c>
      <c r="Y55" s="104">
        <v>151</v>
      </c>
      <c r="Z55" s="202" t="s">
        <v>113</v>
      </c>
      <c r="AA55" s="213">
        <v>4</v>
      </c>
      <c r="AB55" s="213">
        <v>12</v>
      </c>
      <c r="AC55" s="213">
        <v>1</v>
      </c>
      <c r="AD55" s="213">
        <v>3</v>
      </c>
      <c r="AE55" s="213">
        <v>8</v>
      </c>
      <c r="AF55" s="213">
        <v>10</v>
      </c>
      <c r="AG55" s="213">
        <v>1</v>
      </c>
      <c r="AH55" s="213">
        <v>1</v>
      </c>
      <c r="AI55" s="213">
        <v>3</v>
      </c>
      <c r="AJ55" s="213">
        <v>18</v>
      </c>
      <c r="AK55" s="166" t="s">
        <v>113</v>
      </c>
      <c r="AL55" s="213">
        <v>4</v>
      </c>
      <c r="AM55" s="213">
        <v>82</v>
      </c>
      <c r="AN55" s="213">
        <v>6</v>
      </c>
      <c r="AO55" s="213">
        <v>64</v>
      </c>
      <c r="AP55" s="213">
        <v>4</v>
      </c>
      <c r="AQ55" s="213">
        <v>7</v>
      </c>
      <c r="AR55" s="213">
        <v>6</v>
      </c>
      <c r="AS55" s="213">
        <v>164</v>
      </c>
      <c r="AT55" s="213">
        <v>19</v>
      </c>
      <c r="AU55" s="213">
        <v>19</v>
      </c>
    </row>
    <row r="56" spans="1:47" s="45" customFormat="1" ht="24.95" customHeight="1" outlineLevel="1">
      <c r="A56" s="202" t="s">
        <v>114</v>
      </c>
      <c r="B56" s="46">
        <f t="shared" si="36"/>
        <v>229</v>
      </c>
      <c r="C56" s="103">
        <v>83</v>
      </c>
      <c r="D56" s="46">
        <f t="shared" si="37"/>
        <v>498</v>
      </c>
      <c r="E56" s="103">
        <v>290</v>
      </c>
      <c r="F56" s="103">
        <v>208</v>
      </c>
      <c r="G56" s="103">
        <v>3</v>
      </c>
      <c r="H56" s="103">
        <v>4</v>
      </c>
      <c r="I56" s="103">
        <v>0</v>
      </c>
      <c r="J56" s="103">
        <v>0</v>
      </c>
      <c r="K56" s="103">
        <v>19</v>
      </c>
      <c r="L56" s="103">
        <v>40</v>
      </c>
      <c r="M56" s="103">
        <v>55</v>
      </c>
      <c r="N56" s="104">
        <v>55</v>
      </c>
      <c r="O56" s="202" t="s">
        <v>114</v>
      </c>
      <c r="P56" s="103">
        <v>1</v>
      </c>
      <c r="Q56" s="213">
        <v>1</v>
      </c>
      <c r="R56" s="103">
        <v>10</v>
      </c>
      <c r="S56" s="47">
        <v>13</v>
      </c>
      <c r="T56" s="103">
        <v>32</v>
      </c>
      <c r="U56" s="103">
        <v>56</v>
      </c>
      <c r="V56" s="103">
        <v>3</v>
      </c>
      <c r="W56" s="103">
        <v>13</v>
      </c>
      <c r="X56" s="103">
        <v>57</v>
      </c>
      <c r="Y56" s="104">
        <v>97</v>
      </c>
      <c r="Z56" s="202" t="s">
        <v>114</v>
      </c>
      <c r="AA56" s="103">
        <v>1</v>
      </c>
      <c r="AB56" s="103">
        <v>7</v>
      </c>
      <c r="AC56" s="103">
        <v>2</v>
      </c>
      <c r="AD56" s="103">
        <v>26</v>
      </c>
      <c r="AE56" s="103">
        <v>10</v>
      </c>
      <c r="AF56" s="103">
        <v>15</v>
      </c>
      <c r="AG56" s="103">
        <v>0</v>
      </c>
      <c r="AH56" s="103">
        <v>0</v>
      </c>
      <c r="AI56" s="103">
        <v>1</v>
      </c>
      <c r="AJ56" s="103">
        <v>3</v>
      </c>
      <c r="AK56" s="166" t="s">
        <v>114</v>
      </c>
      <c r="AL56" s="103">
        <v>3</v>
      </c>
      <c r="AM56" s="103">
        <v>37</v>
      </c>
      <c r="AN56" s="103">
        <v>5</v>
      </c>
      <c r="AO56" s="103">
        <v>79</v>
      </c>
      <c r="AP56" s="103">
        <v>3</v>
      </c>
      <c r="AQ56" s="103">
        <v>20</v>
      </c>
      <c r="AR56" s="103">
        <v>5</v>
      </c>
      <c r="AS56" s="103">
        <v>7</v>
      </c>
      <c r="AT56" s="103">
        <v>19</v>
      </c>
      <c r="AU56" s="103">
        <v>25</v>
      </c>
    </row>
    <row r="57" spans="1:47" s="45" customFormat="1" ht="24.95" customHeight="1" outlineLevel="1">
      <c r="A57" s="202" t="s">
        <v>115</v>
      </c>
      <c r="B57" s="46">
        <f t="shared" si="36"/>
        <v>420</v>
      </c>
      <c r="C57" s="103">
        <v>159</v>
      </c>
      <c r="D57" s="46">
        <f t="shared" si="37"/>
        <v>936</v>
      </c>
      <c r="E57" s="103">
        <v>509</v>
      </c>
      <c r="F57" s="103">
        <v>427</v>
      </c>
      <c r="G57" s="103">
        <v>5</v>
      </c>
      <c r="H57" s="103">
        <v>21</v>
      </c>
      <c r="I57" s="103">
        <v>0</v>
      </c>
      <c r="J57" s="103">
        <v>0</v>
      </c>
      <c r="K57" s="103">
        <v>32</v>
      </c>
      <c r="L57" s="103">
        <v>65</v>
      </c>
      <c r="M57" s="103">
        <v>74</v>
      </c>
      <c r="N57" s="104">
        <v>74</v>
      </c>
      <c r="O57" s="202" t="s">
        <v>115</v>
      </c>
      <c r="P57" s="103">
        <v>0</v>
      </c>
      <c r="Q57" s="103">
        <v>0</v>
      </c>
      <c r="R57" s="103">
        <v>28</v>
      </c>
      <c r="S57" s="47">
        <v>41</v>
      </c>
      <c r="T57" s="103">
        <v>77</v>
      </c>
      <c r="U57" s="103">
        <v>129</v>
      </c>
      <c r="V57" s="103">
        <v>15</v>
      </c>
      <c r="W57" s="103">
        <v>15</v>
      </c>
      <c r="X57" s="103">
        <v>88</v>
      </c>
      <c r="Y57" s="104">
        <v>136</v>
      </c>
      <c r="Z57" s="202" t="s">
        <v>115</v>
      </c>
      <c r="AA57" s="103">
        <v>3</v>
      </c>
      <c r="AB57" s="103">
        <v>10</v>
      </c>
      <c r="AC57" s="103">
        <v>3</v>
      </c>
      <c r="AD57" s="103">
        <v>48</v>
      </c>
      <c r="AE57" s="103">
        <v>6</v>
      </c>
      <c r="AF57" s="103">
        <v>7</v>
      </c>
      <c r="AG57" s="103">
        <v>8</v>
      </c>
      <c r="AH57" s="103">
        <v>11</v>
      </c>
      <c r="AI57" s="103">
        <v>3</v>
      </c>
      <c r="AJ57" s="103">
        <v>3</v>
      </c>
      <c r="AK57" s="166" t="s">
        <v>115</v>
      </c>
      <c r="AL57" s="103">
        <v>4</v>
      </c>
      <c r="AM57" s="103">
        <v>80</v>
      </c>
      <c r="AN57" s="103">
        <v>12</v>
      </c>
      <c r="AO57" s="103">
        <v>93</v>
      </c>
      <c r="AP57" s="103">
        <v>11</v>
      </c>
      <c r="AQ57" s="103">
        <v>109</v>
      </c>
      <c r="AR57" s="103">
        <v>12</v>
      </c>
      <c r="AS57" s="103">
        <v>47</v>
      </c>
      <c r="AT57" s="103">
        <v>39</v>
      </c>
      <c r="AU57" s="103">
        <v>47</v>
      </c>
    </row>
    <row r="58" spans="1:47" s="45" customFormat="1" ht="24.95" customHeight="1" outlineLevel="1">
      <c r="A58" s="202" t="s">
        <v>141</v>
      </c>
      <c r="B58" s="46">
        <f t="shared" si="36"/>
        <v>389</v>
      </c>
      <c r="C58" s="47">
        <v>148</v>
      </c>
      <c r="D58" s="46">
        <f t="shared" si="37"/>
        <v>716</v>
      </c>
      <c r="E58" s="103">
        <v>391</v>
      </c>
      <c r="F58" s="103">
        <v>325</v>
      </c>
      <c r="G58" s="213">
        <v>1</v>
      </c>
      <c r="H58" s="214">
        <v>1</v>
      </c>
      <c r="I58" s="103">
        <v>0</v>
      </c>
      <c r="J58" s="103">
        <v>0</v>
      </c>
      <c r="K58" s="103">
        <v>26</v>
      </c>
      <c r="L58" s="47">
        <v>83</v>
      </c>
      <c r="M58" s="103">
        <v>146</v>
      </c>
      <c r="N58" s="105">
        <v>146</v>
      </c>
      <c r="O58" s="202" t="s">
        <v>141</v>
      </c>
      <c r="P58" s="103">
        <v>0</v>
      </c>
      <c r="Q58" s="103">
        <v>0</v>
      </c>
      <c r="R58" s="103">
        <v>18</v>
      </c>
      <c r="S58" s="47">
        <v>38</v>
      </c>
      <c r="T58" s="103">
        <v>52</v>
      </c>
      <c r="U58" s="103">
        <v>89</v>
      </c>
      <c r="V58" s="47">
        <v>12</v>
      </c>
      <c r="W58" s="47">
        <v>13</v>
      </c>
      <c r="X58" s="47">
        <v>62</v>
      </c>
      <c r="Y58" s="104">
        <v>116</v>
      </c>
      <c r="Z58" s="202" t="s">
        <v>141</v>
      </c>
      <c r="AA58" s="47">
        <v>3</v>
      </c>
      <c r="AB58" s="47">
        <v>4</v>
      </c>
      <c r="AC58" s="47">
        <v>1</v>
      </c>
      <c r="AD58" s="47">
        <v>9</v>
      </c>
      <c r="AE58" s="47">
        <v>9</v>
      </c>
      <c r="AF58" s="47">
        <v>10</v>
      </c>
      <c r="AG58" s="47">
        <v>3</v>
      </c>
      <c r="AH58" s="47">
        <v>3</v>
      </c>
      <c r="AI58" s="47">
        <v>1</v>
      </c>
      <c r="AJ58" s="47">
        <v>3</v>
      </c>
      <c r="AK58" s="166" t="s">
        <v>141</v>
      </c>
      <c r="AL58" s="47">
        <v>3</v>
      </c>
      <c r="AM58" s="47">
        <v>36</v>
      </c>
      <c r="AN58" s="47">
        <v>8</v>
      </c>
      <c r="AO58" s="47">
        <v>89</v>
      </c>
      <c r="AP58" s="47">
        <v>9</v>
      </c>
      <c r="AQ58" s="47">
        <v>33</v>
      </c>
      <c r="AR58" s="47">
        <v>5</v>
      </c>
      <c r="AS58" s="47">
        <v>8</v>
      </c>
      <c r="AT58" s="47">
        <v>30</v>
      </c>
      <c r="AU58" s="47">
        <v>35</v>
      </c>
    </row>
    <row r="59" spans="1:47" s="45" customFormat="1" ht="24.95" customHeight="1" outlineLevel="1">
      <c r="A59" s="202" t="s">
        <v>117</v>
      </c>
      <c r="B59" s="46">
        <f t="shared" si="36"/>
        <v>628</v>
      </c>
      <c r="C59" s="47">
        <v>245</v>
      </c>
      <c r="D59" s="46">
        <f t="shared" si="37"/>
        <v>1859</v>
      </c>
      <c r="E59" s="103">
        <v>982</v>
      </c>
      <c r="F59" s="103">
        <v>877</v>
      </c>
      <c r="G59" s="103">
        <v>4</v>
      </c>
      <c r="H59" s="47">
        <v>30</v>
      </c>
      <c r="I59" s="103">
        <v>0</v>
      </c>
      <c r="J59" s="103">
        <v>0</v>
      </c>
      <c r="K59" s="103">
        <v>58</v>
      </c>
      <c r="L59" s="47">
        <v>619</v>
      </c>
      <c r="M59" s="103">
        <v>144</v>
      </c>
      <c r="N59" s="105">
        <v>144</v>
      </c>
      <c r="O59" s="202" t="s">
        <v>117</v>
      </c>
      <c r="P59" s="213">
        <v>2</v>
      </c>
      <c r="Q59" s="213">
        <v>6</v>
      </c>
      <c r="R59" s="103">
        <v>26</v>
      </c>
      <c r="S59" s="47">
        <v>50</v>
      </c>
      <c r="T59" s="103">
        <v>105</v>
      </c>
      <c r="U59" s="103">
        <v>193</v>
      </c>
      <c r="V59" s="47">
        <v>25</v>
      </c>
      <c r="W59" s="103">
        <v>25</v>
      </c>
      <c r="X59" s="47">
        <v>132</v>
      </c>
      <c r="Y59" s="104">
        <v>214</v>
      </c>
      <c r="Z59" s="202" t="s">
        <v>117</v>
      </c>
      <c r="AA59" s="47">
        <v>5</v>
      </c>
      <c r="AB59" s="103">
        <v>13</v>
      </c>
      <c r="AC59" s="47">
        <v>2</v>
      </c>
      <c r="AD59" s="103">
        <v>26</v>
      </c>
      <c r="AE59" s="47">
        <v>13</v>
      </c>
      <c r="AF59" s="103">
        <v>14</v>
      </c>
      <c r="AG59" s="47">
        <v>3</v>
      </c>
      <c r="AH59" s="103">
        <v>3</v>
      </c>
      <c r="AI59" s="47">
        <v>7</v>
      </c>
      <c r="AJ59" s="103">
        <v>8</v>
      </c>
      <c r="AK59" s="166" t="s">
        <v>117</v>
      </c>
      <c r="AL59" s="47">
        <v>4</v>
      </c>
      <c r="AM59" s="103">
        <v>57</v>
      </c>
      <c r="AN59" s="47">
        <v>18</v>
      </c>
      <c r="AO59" s="103">
        <v>190</v>
      </c>
      <c r="AP59" s="47">
        <v>18</v>
      </c>
      <c r="AQ59" s="103">
        <v>89</v>
      </c>
      <c r="AR59" s="47">
        <v>13</v>
      </c>
      <c r="AS59" s="103">
        <v>109</v>
      </c>
      <c r="AT59" s="47">
        <v>49</v>
      </c>
      <c r="AU59" s="103">
        <v>69</v>
      </c>
    </row>
    <row r="60" spans="1:47" s="45" customFormat="1" ht="24.95" customHeight="1" outlineLevel="1">
      <c r="A60" s="202" t="s">
        <v>118</v>
      </c>
      <c r="B60" s="46">
        <f t="shared" si="36"/>
        <v>880</v>
      </c>
      <c r="C60" s="47">
        <v>351</v>
      </c>
      <c r="D60" s="46">
        <f t="shared" si="37"/>
        <v>3838</v>
      </c>
      <c r="E60" s="103">
        <v>1967</v>
      </c>
      <c r="F60" s="103">
        <v>1871</v>
      </c>
      <c r="G60" s="47">
        <v>5</v>
      </c>
      <c r="H60" s="47">
        <v>25</v>
      </c>
      <c r="I60" s="103">
        <v>0</v>
      </c>
      <c r="J60" s="103">
        <v>0</v>
      </c>
      <c r="K60" s="47">
        <v>26</v>
      </c>
      <c r="L60" s="47">
        <v>40</v>
      </c>
      <c r="M60" s="47">
        <v>29</v>
      </c>
      <c r="N60" s="105">
        <v>29</v>
      </c>
      <c r="O60" s="202" t="s">
        <v>118</v>
      </c>
      <c r="P60" s="103">
        <v>0</v>
      </c>
      <c r="Q60" s="47">
        <v>0</v>
      </c>
      <c r="R60" s="103">
        <v>29</v>
      </c>
      <c r="S60" s="47">
        <v>74</v>
      </c>
      <c r="T60" s="103">
        <v>121</v>
      </c>
      <c r="U60" s="47">
        <v>223</v>
      </c>
      <c r="V60" s="47">
        <v>14</v>
      </c>
      <c r="W60" s="47">
        <v>14</v>
      </c>
      <c r="X60" s="47">
        <v>449</v>
      </c>
      <c r="Y60" s="105">
        <v>1783</v>
      </c>
      <c r="Z60" s="202" t="s">
        <v>118</v>
      </c>
      <c r="AA60" s="47">
        <v>2</v>
      </c>
      <c r="AB60" s="47">
        <v>12</v>
      </c>
      <c r="AC60" s="47">
        <v>3</v>
      </c>
      <c r="AD60" s="47">
        <v>21</v>
      </c>
      <c r="AE60" s="47">
        <v>33</v>
      </c>
      <c r="AF60" s="47">
        <v>42</v>
      </c>
      <c r="AG60" s="47">
        <v>4</v>
      </c>
      <c r="AH60" s="47">
        <v>8</v>
      </c>
      <c r="AI60" s="47">
        <v>58</v>
      </c>
      <c r="AJ60" s="47">
        <v>914</v>
      </c>
      <c r="AK60" s="166" t="s">
        <v>118</v>
      </c>
      <c r="AL60" s="47">
        <v>3</v>
      </c>
      <c r="AM60" s="47">
        <v>73</v>
      </c>
      <c r="AN60" s="47">
        <v>24</v>
      </c>
      <c r="AO60" s="47">
        <v>148</v>
      </c>
      <c r="AP60" s="47">
        <v>8</v>
      </c>
      <c r="AQ60" s="47">
        <v>19</v>
      </c>
      <c r="AR60" s="47">
        <v>31</v>
      </c>
      <c r="AS60" s="47">
        <v>341</v>
      </c>
      <c r="AT60" s="47">
        <v>41</v>
      </c>
      <c r="AU60" s="47">
        <v>72</v>
      </c>
    </row>
    <row r="61" spans="1:47" s="45" customFormat="1" ht="24.95" customHeight="1" outlineLevel="1">
      <c r="A61" s="202" t="s">
        <v>119</v>
      </c>
      <c r="B61" s="46">
        <f t="shared" si="36"/>
        <v>763</v>
      </c>
      <c r="C61" s="47">
        <v>215</v>
      </c>
      <c r="D61" s="46">
        <f t="shared" si="37"/>
        <v>2600</v>
      </c>
      <c r="E61" s="103">
        <v>1816</v>
      </c>
      <c r="F61" s="103">
        <v>784</v>
      </c>
      <c r="G61" s="47">
        <v>2</v>
      </c>
      <c r="H61" s="47">
        <v>2</v>
      </c>
      <c r="I61" s="47">
        <v>3</v>
      </c>
      <c r="J61" s="47">
        <v>44</v>
      </c>
      <c r="K61" s="47">
        <v>53</v>
      </c>
      <c r="L61" s="47">
        <v>586</v>
      </c>
      <c r="M61" s="47">
        <v>65</v>
      </c>
      <c r="N61" s="105">
        <v>76</v>
      </c>
      <c r="O61" s="202" t="s">
        <v>119</v>
      </c>
      <c r="P61" s="103">
        <v>13</v>
      </c>
      <c r="Q61" s="47">
        <v>87</v>
      </c>
      <c r="R61" s="103">
        <v>81</v>
      </c>
      <c r="S61" s="47">
        <v>491</v>
      </c>
      <c r="T61" s="103">
        <v>119</v>
      </c>
      <c r="U61" s="47">
        <v>296</v>
      </c>
      <c r="V61" s="47">
        <v>170</v>
      </c>
      <c r="W61" s="47">
        <v>258</v>
      </c>
      <c r="X61" s="47">
        <v>155</v>
      </c>
      <c r="Y61" s="105">
        <v>302</v>
      </c>
      <c r="Z61" s="202" t="s">
        <v>119</v>
      </c>
      <c r="AA61" s="47">
        <v>2</v>
      </c>
      <c r="AB61" s="47">
        <v>5</v>
      </c>
      <c r="AC61" s="47">
        <v>2</v>
      </c>
      <c r="AD61" s="47">
        <v>12</v>
      </c>
      <c r="AE61" s="47">
        <v>10</v>
      </c>
      <c r="AF61" s="47">
        <v>11</v>
      </c>
      <c r="AG61" s="47">
        <v>7</v>
      </c>
      <c r="AH61" s="47">
        <v>62</v>
      </c>
      <c r="AI61" s="47">
        <v>9</v>
      </c>
      <c r="AJ61" s="47">
        <v>10</v>
      </c>
      <c r="AK61" s="166" t="s">
        <v>119</v>
      </c>
      <c r="AL61" s="47">
        <v>1</v>
      </c>
      <c r="AM61" s="47">
        <v>19</v>
      </c>
      <c r="AN61" s="47">
        <v>7</v>
      </c>
      <c r="AO61" s="47">
        <v>89</v>
      </c>
      <c r="AP61" s="47">
        <v>14</v>
      </c>
      <c r="AQ61" s="47">
        <v>154</v>
      </c>
      <c r="AR61" s="47">
        <v>4</v>
      </c>
      <c r="AS61" s="47">
        <v>4</v>
      </c>
      <c r="AT61" s="47">
        <v>46</v>
      </c>
      <c r="AU61" s="47">
        <v>92</v>
      </c>
    </row>
    <row r="62" spans="1:47" s="45" customFormat="1" ht="24.95" customHeight="1" outlineLevel="1">
      <c r="A62" s="202" t="s">
        <v>120</v>
      </c>
      <c r="B62" s="46">
        <f t="shared" si="36"/>
        <v>360</v>
      </c>
      <c r="C62" s="47">
        <v>136</v>
      </c>
      <c r="D62" s="46">
        <f t="shared" si="37"/>
        <v>645</v>
      </c>
      <c r="E62" s="103">
        <v>383</v>
      </c>
      <c r="F62" s="103">
        <v>262</v>
      </c>
      <c r="G62" s="47">
        <v>4</v>
      </c>
      <c r="H62" s="47">
        <v>4</v>
      </c>
      <c r="I62" s="103">
        <v>0</v>
      </c>
      <c r="J62" s="103">
        <v>0</v>
      </c>
      <c r="K62" s="47">
        <v>13</v>
      </c>
      <c r="L62" s="47">
        <v>18</v>
      </c>
      <c r="M62" s="47">
        <v>54</v>
      </c>
      <c r="N62" s="105">
        <v>55</v>
      </c>
      <c r="O62" s="202" t="s">
        <v>120</v>
      </c>
      <c r="P62" s="213">
        <v>1</v>
      </c>
      <c r="Q62" s="214">
        <v>1</v>
      </c>
      <c r="R62" s="103">
        <v>11</v>
      </c>
      <c r="S62" s="47">
        <v>13</v>
      </c>
      <c r="T62" s="103">
        <v>85</v>
      </c>
      <c r="U62" s="47">
        <v>130</v>
      </c>
      <c r="V62" s="47">
        <v>21</v>
      </c>
      <c r="W62" s="47">
        <v>21</v>
      </c>
      <c r="X62" s="47">
        <v>101</v>
      </c>
      <c r="Y62" s="105">
        <v>142</v>
      </c>
      <c r="Z62" s="202" t="s">
        <v>120</v>
      </c>
      <c r="AA62" s="47">
        <v>1</v>
      </c>
      <c r="AB62" s="47">
        <v>9</v>
      </c>
      <c r="AC62" s="47">
        <v>2</v>
      </c>
      <c r="AD62" s="47">
        <v>36</v>
      </c>
      <c r="AE62" s="47">
        <v>4</v>
      </c>
      <c r="AF62" s="47">
        <v>4</v>
      </c>
      <c r="AG62" s="47">
        <v>0</v>
      </c>
      <c r="AH62" s="47">
        <v>0</v>
      </c>
      <c r="AI62" s="47">
        <v>1</v>
      </c>
      <c r="AJ62" s="47">
        <v>6</v>
      </c>
      <c r="AK62" s="166" t="s">
        <v>120</v>
      </c>
      <c r="AL62" s="47">
        <v>3</v>
      </c>
      <c r="AM62" s="47">
        <v>43</v>
      </c>
      <c r="AN62" s="47">
        <v>12</v>
      </c>
      <c r="AO62" s="47">
        <v>94</v>
      </c>
      <c r="AP62" s="47">
        <v>5</v>
      </c>
      <c r="AQ62" s="47">
        <v>12</v>
      </c>
      <c r="AR62" s="47">
        <v>5</v>
      </c>
      <c r="AS62" s="47">
        <v>12</v>
      </c>
      <c r="AT62" s="47">
        <v>37</v>
      </c>
      <c r="AU62" s="47">
        <v>45</v>
      </c>
    </row>
    <row r="63" spans="1:47" ht="9" customHeight="1" thickBot="1">
      <c r="A63" s="116"/>
      <c r="B63" s="117"/>
      <c r="C63" s="117"/>
      <c r="D63" s="117"/>
      <c r="E63" s="117"/>
      <c r="F63" s="117"/>
      <c r="G63" s="117"/>
      <c r="H63" s="118"/>
      <c r="I63" s="117"/>
      <c r="J63" s="117"/>
      <c r="K63" s="117"/>
      <c r="L63" s="117"/>
      <c r="M63" s="117"/>
      <c r="N63" s="119"/>
      <c r="O63" s="120"/>
      <c r="P63" s="117"/>
      <c r="Q63" s="117"/>
      <c r="R63" s="117"/>
      <c r="S63" s="117"/>
      <c r="T63" s="117"/>
      <c r="U63" s="117"/>
      <c r="V63" s="117"/>
      <c r="W63" s="117"/>
      <c r="X63" s="117"/>
      <c r="Y63" s="119"/>
      <c r="Z63" s="120"/>
      <c r="AA63" s="117"/>
      <c r="AB63" s="117"/>
      <c r="AC63" s="117"/>
      <c r="AD63" s="117"/>
      <c r="AE63" s="117"/>
      <c r="AF63" s="117"/>
      <c r="AG63" s="117"/>
      <c r="AH63" s="117"/>
      <c r="AI63" s="117"/>
      <c r="AJ63" s="119"/>
      <c r="AK63" s="120"/>
      <c r="AL63" s="117"/>
      <c r="AM63" s="117"/>
      <c r="AN63" s="117"/>
      <c r="AO63" s="117"/>
      <c r="AP63" s="117"/>
      <c r="AQ63" s="117"/>
      <c r="AR63" s="117"/>
      <c r="AS63" s="117"/>
      <c r="AT63" s="117"/>
      <c r="AU63" s="119"/>
    </row>
    <row r="64" spans="1:47" ht="9" customHeight="1">
      <c r="A64" s="66"/>
      <c r="B64" s="65"/>
      <c r="C64" s="65"/>
      <c r="D64" s="65"/>
      <c r="E64" s="65"/>
      <c r="F64" s="65"/>
      <c r="G64" s="65"/>
      <c r="H64" s="67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</row>
    <row r="65" spans="1:47" s="173" customFormat="1" ht="15" customHeight="1">
      <c r="A65" s="169" t="s">
        <v>126</v>
      </c>
      <c r="C65" s="174"/>
      <c r="D65" s="174"/>
      <c r="E65" s="174"/>
      <c r="F65" s="174"/>
      <c r="G65" s="174"/>
      <c r="H65" s="175"/>
      <c r="I65" s="174"/>
      <c r="J65" s="174"/>
      <c r="K65" s="174"/>
      <c r="L65" s="174"/>
      <c r="M65" s="174"/>
      <c r="N65" s="174"/>
      <c r="O65" s="176"/>
      <c r="R65" s="176"/>
      <c r="S65" s="174"/>
      <c r="T65" s="174"/>
      <c r="U65" s="174"/>
      <c r="V65" s="174"/>
      <c r="W65" s="174"/>
      <c r="X65" s="174"/>
      <c r="Y65" s="174"/>
      <c r="Z65" s="169" t="s">
        <v>126</v>
      </c>
      <c r="AA65" s="177"/>
      <c r="AB65" s="174"/>
      <c r="AC65" s="174"/>
      <c r="AD65" s="174"/>
      <c r="AE65" s="174"/>
      <c r="AF65" s="174"/>
      <c r="AG65" s="174"/>
      <c r="AH65" s="174"/>
      <c r="AJ65" s="174"/>
      <c r="AK65" s="169"/>
      <c r="AN65" s="176"/>
      <c r="AO65" s="174"/>
      <c r="AP65" s="174"/>
      <c r="AQ65" s="174"/>
      <c r="AR65" s="174"/>
      <c r="AS65" s="174"/>
      <c r="AT65" s="174"/>
      <c r="AU65" s="174"/>
    </row>
    <row r="66" spans="1:47">
      <c r="H66" s="68"/>
    </row>
    <row r="67" spans="1:47">
      <c r="A67" s="49"/>
      <c r="D67" s="70"/>
      <c r="P67" s="49"/>
    </row>
    <row r="68" spans="1:47">
      <c r="D68" s="70"/>
    </row>
    <row r="69" spans="1:47">
      <c r="D69" s="70"/>
    </row>
    <row r="70" spans="1:47">
      <c r="D70" s="70"/>
    </row>
    <row r="71" spans="1:47">
      <c r="D71" s="70"/>
    </row>
    <row r="72" spans="1:47">
      <c r="D72" s="70"/>
    </row>
    <row r="73" spans="1:47">
      <c r="D73" s="70"/>
    </row>
    <row r="74" spans="1:47">
      <c r="D74" s="70"/>
    </row>
    <row r="75" spans="1:47">
      <c r="D75" s="70"/>
    </row>
    <row r="76" spans="1:47">
      <c r="D76" s="70"/>
    </row>
    <row r="77" spans="1:47">
      <c r="D77" s="70"/>
    </row>
    <row r="78" spans="1:47">
      <c r="D78" s="70"/>
    </row>
    <row r="79" spans="1:47">
      <c r="D79" s="70"/>
    </row>
    <row r="80" spans="1:47">
      <c r="D80" s="70"/>
    </row>
    <row r="81" spans="4:4">
      <c r="D81" s="70"/>
    </row>
    <row r="82" spans="4:4">
      <c r="D82" s="70"/>
    </row>
    <row r="83" spans="4:4">
      <c r="D83" s="70"/>
    </row>
    <row r="84" spans="4:4">
      <c r="D84" s="70"/>
    </row>
    <row r="85" spans="4:4">
      <c r="D85" s="70"/>
    </row>
  </sheetData>
  <mergeCells count="95">
    <mergeCell ref="B6:F8"/>
    <mergeCell ref="E12:E13"/>
    <mergeCell ref="F12:F13"/>
    <mergeCell ref="A6:A7"/>
    <mergeCell ref="O6:O7"/>
    <mergeCell ref="K6:L8"/>
    <mergeCell ref="I6:J8"/>
    <mergeCell ref="G6:H8"/>
    <mergeCell ref="P6:Q8"/>
    <mergeCell ref="M6:N8"/>
    <mergeCell ref="AI6:AJ8"/>
    <mergeCell ref="R6:S8"/>
    <mergeCell ref="T6:U8"/>
    <mergeCell ref="V5:Y5"/>
    <mergeCell ref="AK2:AU3"/>
    <mergeCell ref="O2:Y3"/>
    <mergeCell ref="A2:N2"/>
    <mergeCell ref="Z2:AJ2"/>
    <mergeCell ref="A3:N3"/>
    <mergeCell ref="Z3:AJ3"/>
    <mergeCell ref="U13:U14"/>
    <mergeCell ref="B10:F10"/>
    <mergeCell ref="D11:F11"/>
    <mergeCell ref="B13:B14"/>
    <mergeCell ref="B11:C11"/>
    <mergeCell ref="R13:R14"/>
    <mergeCell ref="T13:T14"/>
    <mergeCell ref="R9:S10"/>
    <mergeCell ref="T9:U10"/>
    <mergeCell ref="C13:C14"/>
    <mergeCell ref="I9:J10"/>
    <mergeCell ref="G9:H10"/>
    <mergeCell ref="K9:L10"/>
    <mergeCell ref="M9:N10"/>
    <mergeCell ref="P9:Q10"/>
    <mergeCell ref="V13:V14"/>
    <mergeCell ref="X13:X14"/>
    <mergeCell ref="AA13:AA14"/>
    <mergeCell ref="G13:G14"/>
    <mergeCell ref="I13:I14"/>
    <mergeCell ref="K13:K14"/>
    <mergeCell ref="M13:M14"/>
    <mergeCell ref="P13:P14"/>
    <mergeCell ref="H13:H14"/>
    <mergeCell ref="J13:J14"/>
    <mergeCell ref="L13:L14"/>
    <mergeCell ref="N13:N14"/>
    <mergeCell ref="W13:W14"/>
    <mergeCell ref="Y13:Y14"/>
    <mergeCell ref="Q13:Q14"/>
    <mergeCell ref="S13:S14"/>
    <mergeCell ref="AB13:AB14"/>
    <mergeCell ref="AR9:AS10"/>
    <mergeCell ref="AG13:AG14"/>
    <mergeCell ref="AI13:AI14"/>
    <mergeCell ref="AL13:AL14"/>
    <mergeCell ref="AJ13:AJ14"/>
    <mergeCell ref="AI9:AJ10"/>
    <mergeCell ref="AL9:AM10"/>
    <mergeCell ref="AH13:AH14"/>
    <mergeCell ref="AE9:AF10"/>
    <mergeCell ref="AC13:AC14"/>
    <mergeCell ref="AM13:AM14"/>
    <mergeCell ref="AD13:AD14"/>
    <mergeCell ref="AF13:AF14"/>
    <mergeCell ref="AE13:AE14"/>
    <mergeCell ref="AG9:AH10"/>
    <mergeCell ref="AP6:AQ8"/>
    <mergeCell ref="AN9:AO10"/>
    <mergeCell ref="AP9:AQ10"/>
    <mergeCell ref="AU13:AU14"/>
    <mergeCell ref="AN13:AN14"/>
    <mergeCell ref="AP13:AP14"/>
    <mergeCell ref="AR13:AR14"/>
    <mergeCell ref="AT13:AT14"/>
    <mergeCell ref="AS13:AS14"/>
    <mergeCell ref="AQ13:AQ14"/>
    <mergeCell ref="AR6:AS8"/>
    <mergeCell ref="AT9:AU10"/>
    <mergeCell ref="AT6:AU8"/>
    <mergeCell ref="AO13:AO14"/>
    <mergeCell ref="AL6:AM8"/>
    <mergeCell ref="AN6:AO8"/>
    <mergeCell ref="AC6:AD8"/>
    <mergeCell ref="AG6:AH8"/>
    <mergeCell ref="V9:W10"/>
    <mergeCell ref="X9:Y10"/>
    <mergeCell ref="AA9:AB10"/>
    <mergeCell ref="AC9:AD10"/>
    <mergeCell ref="V6:W8"/>
    <mergeCell ref="X6:Y8"/>
    <mergeCell ref="AA6:AB8"/>
    <mergeCell ref="Z6:Z7"/>
    <mergeCell ref="AK6:AK7"/>
    <mergeCell ref="AE6:AF8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  <colBreaks count="3" manualBreakCount="3">
    <brk id="14" max="44" man="1"/>
    <brk id="25" max="44" man="1"/>
    <brk id="36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Ⅴ. 사업체</vt:lpstr>
      <vt:lpstr>1.사업체총괄</vt:lpstr>
      <vt:lpstr>2.종사자규모별 사업체수 및 종사자수</vt:lpstr>
      <vt:lpstr>3.산업별 사업체수 및 종사자수</vt:lpstr>
      <vt:lpstr>'1.사업체총괄'!Print_Area</vt:lpstr>
      <vt:lpstr>'2.종사자규모별 사업체수 및 종사자수'!Print_Area</vt:lpstr>
      <vt:lpstr>'3.산업별 사업체수 및 종사자수'!Print_Area</vt:lpstr>
      <vt:lpstr>'Ⅴ. 사업체'!Print_Area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2022-12-01T02:49:19Z</cp:lastPrinted>
  <dcterms:created xsi:type="dcterms:W3CDTF">2010-02-10T07:39:28Z</dcterms:created>
  <dcterms:modified xsi:type="dcterms:W3CDTF">2024-01-24T07:01:31Z</dcterms:modified>
</cp:coreProperties>
</file>