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3년도\통계연보\2022년 통계연보\제작완\"/>
    </mc:Choice>
  </mc:AlternateContent>
  <bookViews>
    <workbookView xWindow="0" yWindow="0" windowWidth="28770" windowHeight="12225" tabRatio="694"/>
  </bookViews>
  <sheets>
    <sheet name="ⅩⅢ. 환경" sheetId="17" r:id="rId1"/>
    <sheet name="1.환경오염물질 배출사업장" sheetId="18" r:id="rId2"/>
    <sheet name="2.환경오염배출사업장 단속 및 행정조치" sheetId="19" r:id="rId3"/>
    <sheet name="3.배출부과금 부과 및 징수현황" sheetId="20" r:id="rId4"/>
    <sheet name="4.보건환경검사실적" sheetId="21" r:id="rId5"/>
    <sheet name="5.쓰레기수거" sheetId="23" r:id="rId6"/>
    <sheet name="6.생활폐기물매립지" sheetId="24" r:id="rId7"/>
    <sheet name="7.폐기물 재활용률" sheetId="25" r:id="rId8"/>
    <sheet name="8.공공하수처리시설" sheetId="26" r:id="rId9"/>
    <sheet name="9. 시설녹지현황" sheetId="27" r:id="rId10"/>
  </sheets>
  <definedNames>
    <definedName name="aaa" localSheetId="5">#REF!</definedName>
    <definedName name="aaa" localSheetId="0">#REF!</definedName>
    <definedName name="aaa">#REF!</definedName>
    <definedName name="_xlnm.Print_Area" localSheetId="1">'1.환경오염물질 배출사업장'!$A$1:$N$19</definedName>
    <definedName name="_xlnm.Print_Area" localSheetId="2">'2.환경오염배출사업장 단속 및 행정조치'!$A$1:$M$20</definedName>
    <definedName name="_xlnm.Print_Area" localSheetId="3">'3.배출부과금 부과 및 징수현황'!$A$1:$G$20</definedName>
    <definedName name="_xlnm.Print_Area" localSheetId="4">'4.보건환경검사실적'!$A$1:$I$35</definedName>
    <definedName name="_xlnm.Print_Area" localSheetId="5">'5.쓰레기수거'!$A$1:$T$49</definedName>
    <definedName name="_xlnm.Print_Area" localSheetId="6">'6.생활폐기물매립지'!$A$1:$F$19</definedName>
    <definedName name="_xlnm.Print_Area" localSheetId="7">'7.폐기물 재활용률'!$A$1:$H$43</definedName>
    <definedName name="_xlnm.Print_Area" localSheetId="8">'8.공공하수처리시설'!$A$1:$P$43</definedName>
    <definedName name="_xlnm.Print_Area" localSheetId="0">'ⅩⅢ. 환경'!$A$1:$J$42</definedName>
  </definedNames>
  <calcPr calcId="162913"/>
</workbook>
</file>

<file path=xl/calcChain.xml><?xml version="1.0" encoding="utf-8"?>
<calcChain xmlns="http://schemas.openxmlformats.org/spreadsheetml/2006/main">
  <c r="D16" i="24" l="1"/>
  <c r="D12" i="24" l="1"/>
  <c r="D13" i="24"/>
  <c r="D14" i="24"/>
  <c r="D15" i="24"/>
  <c r="D11" i="24"/>
  <c r="F33" i="23" l="1"/>
  <c r="F32" i="23"/>
  <c r="C32" i="23"/>
  <c r="C33" i="23"/>
  <c r="C16" i="21" l="1"/>
  <c r="D16" i="19"/>
  <c r="C17" i="21" l="1"/>
  <c r="B25" i="21" l="1"/>
  <c r="B26" i="21"/>
  <c r="B27" i="21"/>
  <c r="B28" i="21"/>
  <c r="B29" i="21"/>
  <c r="D11" i="21"/>
  <c r="C11" i="21" s="1"/>
  <c r="D12" i="21"/>
  <c r="C12" i="21" s="1"/>
  <c r="D13" i="21"/>
  <c r="C13" i="21" s="1"/>
  <c r="D14" i="21"/>
  <c r="C14" i="21" s="1"/>
  <c r="C15" i="21"/>
  <c r="B30" i="21"/>
  <c r="D17" i="21"/>
  <c r="D16" i="21"/>
  <c r="D15" i="21"/>
  <c r="H33" i="23" l="1"/>
  <c r="C31" i="23" l="1"/>
  <c r="H32" i="23"/>
  <c r="C15" i="27" l="1"/>
  <c r="D20" i="25"/>
  <c r="D39" i="25"/>
  <c r="C20" i="25"/>
  <c r="E33" i="23"/>
  <c r="D33" i="23"/>
  <c r="B33" i="23"/>
  <c r="F18" i="23"/>
  <c r="B31" i="21"/>
  <c r="C15" i="20"/>
  <c r="H16" i="18"/>
  <c r="B16" i="18"/>
  <c r="B20" i="25" l="1"/>
  <c r="B15" i="27"/>
  <c r="H21" i="26"/>
  <c r="D21" i="26"/>
  <c r="H20" i="26"/>
  <c r="D20" i="26"/>
  <c r="B15" i="20" l="1"/>
  <c r="N32" i="23" l="1"/>
  <c r="N17" i="23"/>
  <c r="N16" i="23"/>
  <c r="E32" i="23"/>
  <c r="D32" i="23"/>
  <c r="B32" i="23"/>
  <c r="D37" i="25" l="1"/>
  <c r="F16" i="23"/>
  <c r="H17" i="26" l="1"/>
  <c r="H18" i="26"/>
  <c r="H19" i="26"/>
  <c r="D17" i="26"/>
  <c r="D18" i="26"/>
  <c r="D19" i="26"/>
  <c r="H15" i="18"/>
  <c r="H14" i="18"/>
  <c r="B15" i="18"/>
  <c r="B14" i="18"/>
  <c r="C14" i="27" l="1"/>
  <c r="B14" i="27"/>
  <c r="H16" i="26"/>
  <c r="D16" i="26"/>
  <c r="D38" i="25"/>
  <c r="C19" i="25" s="1"/>
  <c r="C18" i="25"/>
  <c r="D19" i="25"/>
  <c r="D18" i="25"/>
  <c r="I32" i="23"/>
  <c r="I31" i="23"/>
  <c r="I16" i="23"/>
  <c r="F17" i="23"/>
  <c r="B31" i="23"/>
  <c r="C14" i="20"/>
  <c r="C13" i="20"/>
  <c r="B14" i="20"/>
  <c r="B13" i="20"/>
  <c r="B18" i="25" l="1"/>
  <c r="B19" i="25"/>
</calcChain>
</file>

<file path=xl/sharedStrings.xml><?xml version="1.0" encoding="utf-8"?>
<sst xmlns="http://schemas.openxmlformats.org/spreadsheetml/2006/main" count="593" uniqueCount="335">
  <si>
    <t>단위 : 개소</t>
  </si>
  <si>
    <t>폐  기  물  Wastes</t>
    <phoneticPr fontId="4" type="noConversion"/>
  </si>
  <si>
    <t>단위 : 개소, 건</t>
  </si>
  <si>
    <t>단위 : 백만원</t>
  </si>
  <si>
    <t>부과
Imposition</t>
  </si>
  <si>
    <t>처   리   방   법  By type of waste disposal</t>
    <phoneticPr fontId="4" type="noConversion"/>
  </si>
  <si>
    <t xml:space="preserve"> </t>
    <phoneticPr fontId="65" type="noConversion"/>
  </si>
  <si>
    <t xml:space="preserve">   . 환    경</t>
    <phoneticPr fontId="65" type="noConversion"/>
  </si>
  <si>
    <t xml:space="preserve"> Environment</t>
    <phoneticPr fontId="65" type="noConversion"/>
  </si>
  <si>
    <t>1. 환경오염물질 배출사업장</t>
    <phoneticPr fontId="4" type="noConversion"/>
  </si>
  <si>
    <t>Environmental Pollutant Emitting Facilities</t>
    <phoneticPr fontId="4" type="noConversion"/>
  </si>
  <si>
    <t>Unit : place</t>
    <phoneticPr fontId="4" type="noConversion"/>
  </si>
  <si>
    <t>연  별</t>
    <phoneticPr fontId="4" type="noConversion"/>
  </si>
  <si>
    <t>수   질(폐수)   Water pollution(waste water)</t>
    <phoneticPr fontId="4" type="noConversion"/>
  </si>
  <si>
    <r>
      <t>소음 및 진동</t>
    </r>
    <r>
      <rPr>
        <sz val="10"/>
        <rFont val="Arial Narrow"/>
        <family val="2"/>
      </rPr>
      <t/>
    </r>
    <phoneticPr fontId="4" type="noConversion"/>
  </si>
  <si>
    <t>계</t>
  </si>
  <si>
    <t>1    종</t>
    <phoneticPr fontId="4" type="noConversion"/>
  </si>
  <si>
    <t>2    종</t>
    <phoneticPr fontId="4" type="noConversion"/>
  </si>
  <si>
    <t>3    종</t>
    <phoneticPr fontId="4" type="noConversion"/>
  </si>
  <si>
    <t>4    종</t>
    <phoneticPr fontId="4" type="noConversion"/>
  </si>
  <si>
    <t>5    종</t>
    <phoneticPr fontId="4" type="noConversion"/>
  </si>
  <si>
    <t>Total</t>
  </si>
  <si>
    <t>Class 1</t>
    <phoneticPr fontId="4" type="noConversion"/>
  </si>
  <si>
    <t>Class 2</t>
    <phoneticPr fontId="4" type="noConversion"/>
  </si>
  <si>
    <t>Class 3</t>
    <phoneticPr fontId="4" type="noConversion"/>
  </si>
  <si>
    <t>Class 4</t>
    <phoneticPr fontId="4" type="noConversion"/>
  </si>
  <si>
    <t>Class 5</t>
    <phoneticPr fontId="4" type="noConversion"/>
  </si>
  <si>
    <t xml:space="preserve">  </t>
    <phoneticPr fontId="4" type="noConversion"/>
  </si>
  <si>
    <t>자료 : 환경과</t>
    <phoneticPr fontId="4" type="noConversion"/>
  </si>
  <si>
    <t>대기(가스·먼지·매연 및 악취)
Air pollution(gas, dust, soot and odor)</t>
    <phoneticPr fontId="4" type="noConversion"/>
  </si>
  <si>
    <t>Noise
and
vibration</t>
    <phoneticPr fontId="4" type="noConversion"/>
  </si>
  <si>
    <t>2. 환경오염배출사업장 단속 및 행정조치</t>
    <phoneticPr fontId="4" type="noConversion"/>
  </si>
  <si>
    <t>Unit : number(place), case</t>
    <phoneticPr fontId="4" type="noConversion"/>
  </si>
  <si>
    <t>병과고발</t>
    <phoneticPr fontId="4" type="noConversion"/>
  </si>
  <si>
    <t>경   고</t>
  </si>
  <si>
    <t>개선명령</t>
  </si>
  <si>
    <t>조업정지</t>
  </si>
  <si>
    <t>사용중지</t>
    <phoneticPr fontId="4" type="noConversion"/>
  </si>
  <si>
    <t>허가취소</t>
  </si>
  <si>
    <t>폐쇄명령</t>
    <phoneticPr fontId="4" type="noConversion"/>
  </si>
  <si>
    <t>순수고발</t>
  </si>
  <si>
    <t>기   타</t>
  </si>
  <si>
    <t>Warnings</t>
  </si>
  <si>
    <t>Others</t>
    <phoneticPr fontId="4" type="noConversion"/>
  </si>
  <si>
    <t>Inspection and Administrative Measures 
for Environmental Pollutant Emitting Facilities</t>
    <phoneticPr fontId="4" type="noConversion"/>
  </si>
  <si>
    <t>Correction order</t>
    <phoneticPr fontId="4" type="noConversion"/>
  </si>
  <si>
    <t>Temporary suspension</t>
    <phoneticPr fontId="3" type="noConversion"/>
  </si>
  <si>
    <t>Ban</t>
    <phoneticPr fontId="4" type="noConversion"/>
  </si>
  <si>
    <t xml:space="preserve">Licence withdraw </t>
    <phoneticPr fontId="3" type="noConversion"/>
  </si>
  <si>
    <t>Abolish</t>
    <phoneticPr fontId="3" type="noConversion"/>
  </si>
  <si>
    <t>Accusation</t>
    <phoneticPr fontId="3" type="noConversion"/>
  </si>
  <si>
    <t>Other</t>
    <phoneticPr fontId="4" type="noConversion"/>
  </si>
  <si>
    <t>Accusation with
administrative measures</t>
    <phoneticPr fontId="3" type="noConversion"/>
  </si>
  <si>
    <t xml:space="preserve"> 주 : 병과고발은 행정처분과 고발이 병행된 것</t>
  </si>
  <si>
    <t>3. 배출부과금 부과 및 징수현황</t>
    <phoneticPr fontId="65" type="noConversion"/>
  </si>
  <si>
    <t>Unit : million won</t>
    <phoneticPr fontId="4" type="noConversion"/>
  </si>
  <si>
    <t>수질
Water</t>
    <phoneticPr fontId="65" type="noConversion"/>
  </si>
  <si>
    <t>연    별</t>
  </si>
  <si>
    <t>징수
Collection</t>
    <phoneticPr fontId="65" type="noConversion"/>
  </si>
  <si>
    <t>`</t>
    <phoneticPr fontId="4" type="noConversion"/>
  </si>
  <si>
    <t>Imposition and Collection of Emission Charges</t>
    <phoneticPr fontId="65" type="noConversion"/>
  </si>
  <si>
    <t xml:space="preserve"> 주 : 기준시점 표기</t>
  </si>
  <si>
    <t>4. 보 건 환 경 검 사 실 적</t>
    <phoneticPr fontId="4" type="noConversion"/>
  </si>
  <si>
    <t>Health and Environmental Inspection</t>
    <phoneticPr fontId="4" type="noConversion"/>
  </si>
  <si>
    <t>단위 : 건</t>
    <phoneticPr fontId="4" type="noConversion"/>
  </si>
  <si>
    <t>Unit : case</t>
    <phoneticPr fontId="4" type="noConversion"/>
  </si>
  <si>
    <t>보   건   분   야                      Health  fields</t>
    <phoneticPr fontId="4" type="noConversion"/>
  </si>
  <si>
    <t>역학조사</t>
    <phoneticPr fontId="4" type="noConversion"/>
  </si>
  <si>
    <t>약품분석</t>
    <phoneticPr fontId="4" type="noConversion"/>
  </si>
  <si>
    <t>식품분석</t>
    <phoneticPr fontId="4" type="noConversion"/>
  </si>
  <si>
    <t>축산물분석</t>
    <phoneticPr fontId="4" type="noConversion"/>
  </si>
  <si>
    <r>
      <t>연    별</t>
    </r>
    <r>
      <rPr>
        <sz val="10"/>
        <rFont val="Arial Narrow"/>
        <family val="2"/>
      </rPr>
      <t/>
    </r>
    <phoneticPr fontId="4" type="noConversion"/>
  </si>
  <si>
    <t>Livestock product</t>
    <phoneticPr fontId="4" type="noConversion"/>
  </si>
  <si>
    <t>Total</t>
    <phoneticPr fontId="4" type="noConversion"/>
  </si>
  <si>
    <t>환    경    분    야                       Environment  fields</t>
    <phoneticPr fontId="4" type="noConversion"/>
  </si>
  <si>
    <t>환경조사</t>
    <phoneticPr fontId="4" type="noConversion"/>
  </si>
  <si>
    <t>대기보전</t>
    <phoneticPr fontId="4" type="noConversion"/>
  </si>
  <si>
    <t>생태조사</t>
    <phoneticPr fontId="4" type="noConversion"/>
  </si>
  <si>
    <t>수질검사</t>
    <phoneticPr fontId="4" type="noConversion"/>
  </si>
  <si>
    <t>해양조사</t>
    <phoneticPr fontId="4" type="noConversion"/>
  </si>
  <si>
    <t>Ecological
servey</t>
    <phoneticPr fontId="4" type="noConversion"/>
  </si>
  <si>
    <t>5. 쓰 레 기 수 거</t>
    <phoneticPr fontId="4" type="noConversion"/>
  </si>
  <si>
    <t>Waste Collection and Disposal</t>
    <phoneticPr fontId="4" type="noConversion"/>
  </si>
  <si>
    <t>단위 : ㎢, 명, 톤/일, 대, %</t>
    <phoneticPr fontId="4" type="noConversion"/>
  </si>
  <si>
    <t>Unit : ㎢, person, ton/day, each, %</t>
    <phoneticPr fontId="4" type="noConversion"/>
  </si>
  <si>
    <t>행정구역</t>
    <phoneticPr fontId="4" type="noConversion"/>
  </si>
  <si>
    <t>청소구역</t>
    <phoneticPr fontId="4" type="noConversion"/>
  </si>
  <si>
    <t>수거지인구율</t>
    <phoneticPr fontId="4" type="noConversion"/>
  </si>
  <si>
    <t>배출량(C)</t>
  </si>
  <si>
    <t>처리량(D)</t>
  </si>
  <si>
    <t>Administrative  area</t>
    <phoneticPr fontId="4" type="noConversion"/>
  </si>
  <si>
    <t>Waste-collected area</t>
    <phoneticPr fontId="4" type="noConversion"/>
  </si>
  <si>
    <t>(B/A)</t>
  </si>
  <si>
    <t>폐        기        물           Wastes</t>
    <phoneticPr fontId="4" type="noConversion"/>
  </si>
  <si>
    <t>면 적</t>
  </si>
  <si>
    <t>인 구(A)</t>
    <phoneticPr fontId="4" type="noConversion"/>
  </si>
  <si>
    <t>인 구(B)</t>
    <phoneticPr fontId="4" type="noConversion"/>
  </si>
  <si>
    <t>(%)</t>
    <phoneticPr fontId="3" type="noConversion"/>
  </si>
  <si>
    <t>발생량</t>
    <phoneticPr fontId="4" type="noConversion"/>
  </si>
  <si>
    <t>매립</t>
    <phoneticPr fontId="4" type="noConversion"/>
  </si>
  <si>
    <t>소각</t>
    <phoneticPr fontId="4" type="noConversion"/>
  </si>
  <si>
    <t>재활용</t>
    <phoneticPr fontId="4" type="noConversion"/>
  </si>
  <si>
    <t>발생량</t>
  </si>
  <si>
    <t>해역배출</t>
    <phoneticPr fontId="4" type="noConversion"/>
  </si>
  <si>
    <t>Area</t>
  </si>
  <si>
    <t>Population</t>
  </si>
  <si>
    <t>Generation</t>
    <phoneticPr fontId="4" type="noConversion"/>
  </si>
  <si>
    <t>Landfill</t>
  </si>
  <si>
    <t>Incineration</t>
  </si>
  <si>
    <t>Recycling</t>
  </si>
  <si>
    <t>Generation</t>
  </si>
  <si>
    <t>수거율(D/C)</t>
    <phoneticPr fontId="4" type="noConversion"/>
  </si>
  <si>
    <t>(%)</t>
  </si>
  <si>
    <t>매립</t>
  </si>
  <si>
    <t>기타</t>
    <phoneticPr fontId="4" type="noConversion"/>
  </si>
  <si>
    <t>Disposal ratio</t>
    <phoneticPr fontId="4" type="noConversion"/>
  </si>
  <si>
    <t>Landfill</t>
    <phoneticPr fontId="4" type="noConversion"/>
  </si>
  <si>
    <t>Incineration</t>
    <phoneticPr fontId="4" type="noConversion"/>
  </si>
  <si>
    <t>Dumping at sea</t>
    <phoneticPr fontId="4" type="noConversion"/>
  </si>
  <si>
    <t>지 방 자 치 단 체</t>
  </si>
  <si>
    <t>인 원</t>
  </si>
  <si>
    <t>장   비        Equipment</t>
    <phoneticPr fontId="65" type="noConversion"/>
  </si>
  <si>
    <t>차량</t>
  </si>
  <si>
    <t>손수레</t>
  </si>
  <si>
    <t>중장비</t>
  </si>
  <si>
    <t>Motor</t>
  </si>
  <si>
    <t>Hand</t>
  </si>
  <si>
    <t>Heavy</t>
  </si>
  <si>
    <t>Workers</t>
    <phoneticPr fontId="4" type="noConversion"/>
  </si>
  <si>
    <t>cars</t>
    <phoneticPr fontId="4" type="noConversion"/>
  </si>
  <si>
    <t>equipment</t>
  </si>
  <si>
    <t>Population ratio in the waste-collected area</t>
    <phoneticPr fontId="4" type="noConversion"/>
  </si>
  <si>
    <t>Amount of discharged waste</t>
    <phoneticPr fontId="4" type="noConversion"/>
  </si>
  <si>
    <t>Amount of waste disposal</t>
    <phoneticPr fontId="3" type="noConversion"/>
  </si>
  <si>
    <t>생활계 폐기물 Municipal waste</t>
    <phoneticPr fontId="4" type="noConversion"/>
  </si>
  <si>
    <t>사업장 배출시설계 폐기물 Wastes from Industrial disposal facilities</t>
    <phoneticPr fontId="3" type="noConversion"/>
  </si>
  <si>
    <t>건설 폐기물 Construction wastes</t>
    <phoneticPr fontId="4" type="noConversion"/>
  </si>
  <si>
    <t xml:space="preserve">지정 폐기물 Designated wastes </t>
    <phoneticPr fontId="4" type="noConversion"/>
  </si>
  <si>
    <t>Others</t>
    <phoneticPr fontId="3" type="noConversion"/>
  </si>
  <si>
    <t>Local governments</t>
    <phoneticPr fontId="4" type="noConversion"/>
  </si>
  <si>
    <t>Treatment companies</t>
    <phoneticPr fontId="4" type="noConversion"/>
  </si>
  <si>
    <t>Companies with treatment capacity</t>
    <phoneticPr fontId="4" type="noConversion"/>
  </si>
  <si>
    <t>…</t>
  </si>
  <si>
    <t xml:space="preserve"> 주 : 1) '18년까지는 '재활용'에 포함되어있던 소각을 제외한 중간처분량(기계적(압축, 파쇄 등). 화학적(고형화, 중화, 응집 등),</t>
    <phoneticPr fontId="3" type="noConversion"/>
  </si>
  <si>
    <t xml:space="preserve">          생물학적(호기성, 혐기성 등) 처분 등)이 '19년도부터 "기타"항목으로 분리됨</t>
    <phoneticPr fontId="3" type="noConversion"/>
  </si>
  <si>
    <t xml:space="preserve">      2) '18년까지는 '기타'에 해역배출량만 포함되며, '19년부터는 소각을 제외한 중간처분량(기계적(압축, 파쇄 등).</t>
    <phoneticPr fontId="3" type="noConversion"/>
  </si>
  <si>
    <t xml:space="preserve">          화학적(고형화, 중화, 응집 등), 생물학적(호기성, 혐기성 등) 처분 등), 해역배출량 등을 모두 포함</t>
    <phoneticPr fontId="3" type="noConversion"/>
  </si>
  <si>
    <t xml:space="preserve">      3) '18년까지는 기타=(기타 처리량+최종보관량)-전년도 이월량을 나타냈으나, '19년부터 '기타'는 소각을 제외한</t>
    <phoneticPr fontId="3" type="noConversion"/>
  </si>
  <si>
    <t xml:space="preserve">          중각처분량(기계적(압축, 파쇄 등). 화학적(고형화, 중화, 응집 등), 생물학적(호기성, 혐기성 등) 처분 등)임</t>
    <phoneticPr fontId="3" type="noConversion"/>
  </si>
  <si>
    <t>6. 생 활 폐 기 물 매 립 지</t>
    <phoneticPr fontId="4" type="noConversion"/>
  </si>
  <si>
    <t>단위 : 개소, ㎡</t>
    <phoneticPr fontId="4" type="noConversion"/>
  </si>
  <si>
    <t>unit : number, ㎡</t>
    <phoneticPr fontId="4" type="noConversion"/>
  </si>
  <si>
    <t>개   소</t>
  </si>
  <si>
    <t>Municipal Waste Landfills</t>
    <phoneticPr fontId="4" type="noConversion"/>
  </si>
  <si>
    <t>Landfill sites</t>
    <phoneticPr fontId="4" type="noConversion"/>
  </si>
  <si>
    <t>Landfill area</t>
    <phoneticPr fontId="4" type="noConversion"/>
  </si>
  <si>
    <t>Already landfilled capacity</t>
    <phoneticPr fontId="3" type="noConversion"/>
  </si>
  <si>
    <t>Remaining landfill capacity</t>
    <phoneticPr fontId="4" type="noConversion"/>
  </si>
  <si>
    <t>7. 폐기물 재활용률</t>
    <phoneticPr fontId="4" type="noConversion"/>
  </si>
  <si>
    <t>Waste Recycling Rate</t>
    <phoneticPr fontId="4" type="noConversion"/>
  </si>
  <si>
    <t>단위 : %, 톤</t>
    <phoneticPr fontId="65" type="noConversion"/>
  </si>
  <si>
    <t>Unit : %, ton</t>
  </si>
  <si>
    <t>발생량</t>
    <phoneticPr fontId="65" type="noConversion"/>
  </si>
  <si>
    <t>발생량(A)</t>
  </si>
  <si>
    <t xml:space="preserve"> 자료 : 환경과</t>
    <phoneticPr fontId="65" type="noConversion"/>
  </si>
  <si>
    <t>생활계 폐기물
Municipal waste</t>
    <phoneticPr fontId="65" type="noConversion"/>
  </si>
  <si>
    <t>지정 폐기물
Designated wastes</t>
    <phoneticPr fontId="65" type="noConversion"/>
  </si>
  <si>
    <t>발생량</t>
    <phoneticPr fontId="3" type="noConversion"/>
  </si>
  <si>
    <t>Amount generated</t>
    <phoneticPr fontId="3" type="noConversion"/>
  </si>
  <si>
    <t>Amount recycled</t>
    <phoneticPr fontId="3" type="noConversion"/>
  </si>
  <si>
    <t>재활용</t>
    <phoneticPr fontId="3" type="noConversion"/>
  </si>
  <si>
    <t xml:space="preserve"> 주 : 폐기물 재활용률 = (B)/(A)*100</t>
    <phoneticPr fontId="65" type="noConversion"/>
  </si>
  <si>
    <t>전년도이월량
Carry-over from previous year</t>
    <phoneticPr fontId="65" type="noConversion"/>
  </si>
  <si>
    <t>8. 공공하수처리시설</t>
    <phoneticPr fontId="95" type="noConversion"/>
  </si>
  <si>
    <t>소재지</t>
    <phoneticPr fontId="95" type="noConversion"/>
  </si>
  <si>
    <t>시설용량 (㎥/일)</t>
    <phoneticPr fontId="95" type="noConversion"/>
  </si>
  <si>
    <t>처리량 (㎥/일)</t>
    <phoneticPr fontId="95" type="noConversion"/>
  </si>
  <si>
    <t>처리방법</t>
    <phoneticPr fontId="95" type="noConversion"/>
  </si>
  <si>
    <t>물리적</t>
    <phoneticPr fontId="95" type="noConversion"/>
  </si>
  <si>
    <t>고도</t>
    <phoneticPr fontId="95" type="noConversion"/>
  </si>
  <si>
    <t>Treatment</t>
    <phoneticPr fontId="95" type="noConversion"/>
  </si>
  <si>
    <t>시설별</t>
    <phoneticPr fontId="3" type="noConversion"/>
  </si>
  <si>
    <t>Mechanical</t>
    <phoneticPr fontId="95" type="noConversion"/>
  </si>
  <si>
    <t>Biological</t>
    <phoneticPr fontId="95" type="noConversion"/>
  </si>
  <si>
    <t>Advanced</t>
    <phoneticPr fontId="95" type="noConversion"/>
  </si>
  <si>
    <t>method</t>
    <phoneticPr fontId="95" type="noConversion"/>
  </si>
  <si>
    <t>북방면 소매곡리 361</t>
  </si>
  <si>
    <t>NAP</t>
  </si>
  <si>
    <t>NAP, MS-BNR</t>
    <phoneticPr fontId="95" type="noConversion"/>
  </si>
  <si>
    <t>남면 양덕원리 344번지</t>
    <phoneticPr fontId="95" type="noConversion"/>
  </si>
  <si>
    <t>PSBR</t>
    <phoneticPr fontId="95" type="noConversion"/>
  </si>
  <si>
    <t>연계처리량 (㎥/일)</t>
    <phoneticPr fontId="95" type="noConversion"/>
  </si>
  <si>
    <t>가  동</t>
    <phoneticPr fontId="95" type="noConversion"/>
  </si>
  <si>
    <t>사업비</t>
    <phoneticPr fontId="95" type="noConversion"/>
  </si>
  <si>
    <t>운 영</t>
    <phoneticPr fontId="95" type="noConversion"/>
  </si>
  <si>
    <t>방류수역
Waters of disposal</t>
    <phoneticPr fontId="95" type="noConversion"/>
  </si>
  <si>
    <t>개시일</t>
    <phoneticPr fontId="95" type="noConversion"/>
  </si>
  <si>
    <t>(백만원)</t>
  </si>
  <si>
    <t>분 뇨</t>
    <phoneticPr fontId="95" type="noConversion"/>
  </si>
  <si>
    <t>축 산</t>
    <phoneticPr fontId="95" type="noConversion"/>
  </si>
  <si>
    <t>침출수</t>
    <phoneticPr fontId="95" type="noConversion"/>
  </si>
  <si>
    <t>기 타</t>
    <phoneticPr fontId="95" type="noConversion"/>
  </si>
  <si>
    <t>수 계</t>
    <phoneticPr fontId="95" type="noConversion"/>
  </si>
  <si>
    <t>지 류</t>
    <phoneticPr fontId="95" type="noConversion"/>
  </si>
  <si>
    <t>지역</t>
  </si>
  <si>
    <t>구분</t>
  </si>
  <si>
    <t>목표
수질
(BOD)</t>
    <phoneticPr fontId="95" type="noConversion"/>
  </si>
  <si>
    <t>By region</t>
  </si>
  <si>
    <t>민간위탁</t>
  </si>
  <si>
    <t>한강</t>
  </si>
  <si>
    <t>홍천강</t>
  </si>
  <si>
    <t>북한강
하류</t>
  </si>
  <si>
    <t>Ⅲ지역</t>
  </si>
  <si>
    <t>Ⅰa</t>
  </si>
  <si>
    <t>UV소독기</t>
  </si>
  <si>
    <t>공기업
/(위탁)</t>
  </si>
  <si>
    <t>2001.12.30.</t>
  </si>
  <si>
    <t>민간위탁</t>
    <phoneticPr fontId="95" type="noConversion"/>
  </si>
  <si>
    <t>2012.11.13.</t>
  </si>
  <si>
    <t>2017.10.30.</t>
  </si>
  <si>
    <t>공기업
/민간위탁</t>
  </si>
  <si>
    <t>북한강
하류</t>
    <phoneticPr fontId="95" type="noConversion"/>
  </si>
  <si>
    <t>양덕원천</t>
  </si>
  <si>
    <t>자료 : 상하수도사업소</t>
    <phoneticPr fontId="95" type="noConversion"/>
  </si>
  <si>
    <t xml:space="preserve"> location</t>
    <phoneticPr fontId="3" type="noConversion"/>
  </si>
  <si>
    <t>Biological</t>
    <phoneticPr fontId="3" type="noConversion"/>
  </si>
  <si>
    <t>생물학적</t>
    <phoneticPr fontId="95" type="noConversion"/>
  </si>
  <si>
    <t>Leachate</t>
    <phoneticPr fontId="3" type="noConversion"/>
  </si>
  <si>
    <t>Operation start</t>
    <phoneticPr fontId="95" type="noConversion"/>
  </si>
  <si>
    <t>Operation expense
(Million won)</t>
    <phoneticPr fontId="95" type="noConversion"/>
  </si>
  <si>
    <t>주 체</t>
    <phoneticPr fontId="95" type="noConversion"/>
  </si>
  <si>
    <t>Types of Operating Institutuion</t>
    <phoneticPr fontId="95" type="noConversion"/>
  </si>
  <si>
    <t>Detaild Unit Basin</t>
    <phoneticPr fontId="3" type="noConversion"/>
  </si>
  <si>
    <t>PSBR</t>
    <phoneticPr fontId="3" type="noConversion"/>
  </si>
  <si>
    <t>MS-BNR</t>
    <phoneticPr fontId="95" type="noConversion"/>
  </si>
  <si>
    <t>남면 양덕원리 344번지</t>
    <phoneticPr fontId="3" type="noConversion"/>
  </si>
  <si>
    <t>9. 시  설  녹  지  현  황</t>
    <phoneticPr fontId="65" type="noConversion"/>
  </si>
  <si>
    <t xml:space="preserve"> Greenlands</t>
  </si>
  <si>
    <t>단위 : 개소, ㎡</t>
  </si>
  <si>
    <t>Unit : place, ㎡</t>
    <phoneticPr fontId="65" type="noConversion"/>
  </si>
  <si>
    <t>계
Total</t>
  </si>
  <si>
    <t>완충녹지
Buffer greenlands</t>
  </si>
  <si>
    <t>경관녹지
Scenery greenlands</t>
  </si>
  <si>
    <t>연결녹지
Connection greenlands</t>
  </si>
  <si>
    <t>개소
Number of greenlands</t>
    <phoneticPr fontId="65" type="noConversion"/>
  </si>
  <si>
    <t>면적
Area of 
Greenlands</t>
  </si>
  <si>
    <t>자료 : 산림과</t>
    <phoneticPr fontId="65" type="noConversion"/>
  </si>
  <si>
    <t>Sewerage Plant</t>
    <phoneticPr fontId="3" type="noConversion"/>
  </si>
  <si>
    <t>-</t>
  </si>
  <si>
    <t xml:space="preserve">- </t>
  </si>
  <si>
    <t>2017.10.30.</t>
    <phoneticPr fontId="3" type="noConversion"/>
  </si>
  <si>
    <t>2012.11.13.</t>
    <phoneticPr fontId="3" type="noConversion"/>
  </si>
  <si>
    <t>한강</t>
    <phoneticPr fontId="3" type="noConversion"/>
  </si>
  <si>
    <t>홍천강</t>
    <phoneticPr fontId="3" type="noConversion"/>
  </si>
  <si>
    <t>양덕원천</t>
    <phoneticPr fontId="3" type="noConversion"/>
  </si>
  <si>
    <t>북한강
하류</t>
    <phoneticPr fontId="3" type="noConversion"/>
  </si>
  <si>
    <t>PSBR</t>
    <phoneticPr fontId="3" type="noConversion"/>
  </si>
  <si>
    <t>NAP, MS-BNR</t>
    <phoneticPr fontId="3" type="noConversion"/>
  </si>
  <si>
    <t>민간(대행)</t>
    <phoneticPr fontId="3" type="noConversion"/>
  </si>
  <si>
    <t>연   별</t>
    <phoneticPr fontId="4" type="noConversion"/>
  </si>
  <si>
    <t xml:space="preserve"> 자료 : 환경과</t>
    <phoneticPr fontId="4" type="noConversion"/>
  </si>
  <si>
    <t>연   별</t>
    <phoneticPr fontId="3" type="noConversion"/>
  </si>
  <si>
    <t>계</t>
    <phoneticPr fontId="4" type="noConversion"/>
  </si>
  <si>
    <t>연   별</t>
    <phoneticPr fontId="95" type="noConversion"/>
  </si>
  <si>
    <t>총부과
Total 
imposition</t>
    <phoneticPr fontId="3" type="noConversion"/>
  </si>
  <si>
    <t>총징수
Total
collection</t>
    <phoneticPr fontId="3" type="noConversion"/>
  </si>
  <si>
    <t>Incine
-ration</t>
    <phoneticPr fontId="3" type="noConversion"/>
  </si>
  <si>
    <t>Total landfill
capacity</t>
    <phoneticPr fontId="3" type="noConversion"/>
  </si>
  <si>
    <t>합계
Total</t>
    <phoneticPr fontId="65" type="noConversion"/>
  </si>
  <si>
    <t>소계
Sub-total</t>
    <phoneticPr fontId="65" type="noConversion"/>
  </si>
  <si>
    <t>건설 폐기물
Construction wastes</t>
    <phoneticPr fontId="65" type="noConversion"/>
  </si>
  <si>
    <t>사업장 배출시설계 폐기물
Wastes from 
Industrial disposal facilities</t>
    <phoneticPr fontId="65" type="noConversion"/>
  </si>
  <si>
    <t>연   별</t>
    <phoneticPr fontId="65" type="noConversion"/>
  </si>
  <si>
    <t>Amount
generated</t>
    <phoneticPr fontId="3" type="noConversion"/>
  </si>
  <si>
    <t>Amount 
recycled</t>
    <phoneticPr fontId="3" type="noConversion"/>
  </si>
  <si>
    <t>Amount
recycled</t>
    <phoneticPr fontId="3" type="noConversion"/>
  </si>
  <si>
    <t>당해연도
발생량
Generation in current year</t>
    <phoneticPr fontId="65" type="noConversion"/>
  </si>
  <si>
    <t>Branch
stream</t>
    <phoneticPr fontId="95" type="noConversion"/>
  </si>
  <si>
    <t>2001.12.30.</t>
    <phoneticPr fontId="3" type="noConversion"/>
  </si>
  <si>
    <t>처   리   방   법  By type of waste disposal</t>
  </si>
  <si>
    <t>기타</t>
    <phoneticPr fontId="3" type="noConversion"/>
  </si>
  <si>
    <t>Others</t>
    <phoneticPr fontId="3" type="noConversion"/>
  </si>
  <si>
    <t>…</t>
    <phoneticPr fontId="3" type="noConversion"/>
  </si>
  <si>
    <t xml:space="preserve"> Number of inspected
facilities </t>
    <phoneticPr fontId="4" type="noConversion"/>
  </si>
  <si>
    <t xml:space="preserve"> Number of violating
facilities </t>
    <phoneticPr fontId="3" type="noConversion"/>
  </si>
  <si>
    <t>Waste analysis</t>
    <phoneticPr fontId="3" type="noConversion"/>
  </si>
  <si>
    <t>Epidemiotogy
research</t>
    <phoneticPr fontId="4" type="noConversion"/>
  </si>
  <si>
    <t>Microbiology
test</t>
    <phoneticPr fontId="4" type="noConversion"/>
  </si>
  <si>
    <t>Drug
analysis</t>
    <phoneticPr fontId="4" type="noConversion"/>
  </si>
  <si>
    <t>Food
analysis</t>
    <phoneticPr fontId="4" type="noConversion"/>
  </si>
  <si>
    <t>Marine
investigation</t>
    <phoneticPr fontId="4" type="noConversion"/>
  </si>
  <si>
    <t>Potable water
analysis</t>
    <phoneticPr fontId="4" type="noConversion"/>
  </si>
  <si>
    <t>토양/폐기물분석
(골프장,침출수,
폐수,하수)</t>
    <phoneticPr fontId="3" type="noConversion"/>
  </si>
  <si>
    <t>Environment
research</t>
    <phoneticPr fontId="4" type="noConversion"/>
  </si>
  <si>
    <t>Air quality
preservation</t>
    <phoneticPr fontId="4" type="noConversion"/>
  </si>
  <si>
    <t>disinfection</t>
    <phoneticPr fontId="3" type="noConversion"/>
  </si>
  <si>
    <t>방류수
소독방법</t>
    <phoneticPr fontId="95" type="noConversion"/>
  </si>
  <si>
    <t xml:space="preserve"> </t>
    <phoneticPr fontId="3" type="noConversion"/>
  </si>
  <si>
    <t>MS-BNR</t>
    <phoneticPr fontId="3" type="noConversion"/>
  </si>
  <si>
    <t>PSBR</t>
  </si>
  <si>
    <t>민간(대행)</t>
  </si>
  <si>
    <t>환경안전</t>
    <phoneticPr fontId="4" type="noConversion"/>
  </si>
  <si>
    <t>Environment
Safty Survey</t>
    <phoneticPr fontId="4" type="noConversion"/>
  </si>
  <si>
    <t>Amount generated</t>
    <phoneticPr fontId="3" type="noConversion"/>
  </si>
  <si>
    <t>재활용(B)</t>
    <phoneticPr fontId="3" type="noConversion"/>
  </si>
  <si>
    <t>재활용</t>
    <phoneticPr fontId="65" type="noConversion"/>
  </si>
  <si>
    <t>Amount recycled</t>
    <phoneticPr fontId="3" type="noConversion"/>
  </si>
  <si>
    <t>위반사업장수</t>
    <phoneticPr fontId="3" type="noConversion"/>
  </si>
  <si>
    <t>지도점검대상</t>
    <phoneticPr fontId="3" type="noConversion"/>
  </si>
  <si>
    <t>점검사업장수</t>
    <phoneticPr fontId="3" type="noConversion"/>
  </si>
  <si>
    <t>Number of
inspection
facilities</t>
    <phoneticPr fontId="4" type="noConversion"/>
  </si>
  <si>
    <r>
      <t>대기</t>
    </r>
    <r>
      <rPr>
        <vertAlign val="superscript"/>
        <sz val="10"/>
        <rFont val="맑은 고딕"/>
        <family val="3"/>
        <charset val="129"/>
        <scheme val="minor"/>
      </rPr>
      <t>1)</t>
    </r>
    <r>
      <rPr>
        <sz val="10"/>
        <rFont val="맑은 고딕"/>
        <family val="3"/>
        <charset val="129"/>
        <scheme val="minor"/>
      </rPr>
      <t xml:space="preserve">
Air</t>
    </r>
    <phoneticPr fontId="65" type="noConversion"/>
  </si>
  <si>
    <t xml:space="preserve">     1) 2020년부터 질소산화물 항목 배출부과금 포함</t>
    <phoneticPr fontId="3" type="noConversion"/>
  </si>
  <si>
    <t>위 탁 처 리 업 체</t>
    <phoneticPr fontId="4" type="noConversion"/>
  </si>
  <si>
    <t>자 가 처 리 업 체</t>
    <phoneticPr fontId="3" type="noConversion"/>
  </si>
  <si>
    <t xml:space="preserve"> 조 치 사 항
Administrative measures</t>
    <phoneticPr fontId="3" type="noConversion"/>
  </si>
  <si>
    <t xml:space="preserve">  주 1) 2021년 코로나 검사 건수 포함</t>
    <phoneticPr fontId="3" type="noConversion"/>
  </si>
  <si>
    <t xml:space="preserve"> 자료 : 환경과, 보건소</t>
    <phoneticPr fontId="4" type="noConversion"/>
  </si>
  <si>
    <t>총매립용량
(㎡)</t>
    <phoneticPr fontId="4" type="noConversion"/>
  </si>
  <si>
    <t>기매립량
(㎡)</t>
    <phoneticPr fontId="3" type="noConversion"/>
  </si>
  <si>
    <t>잔여매립가능량
(㎡)</t>
    <phoneticPr fontId="4" type="noConversion"/>
  </si>
  <si>
    <t xml:space="preserve">Intended capacity (㎥/day) </t>
    <phoneticPr fontId="95" type="noConversion"/>
  </si>
  <si>
    <t xml:space="preserve">Treatment amount (㎥/day) </t>
    <phoneticPr fontId="95" type="noConversion"/>
  </si>
  <si>
    <t>Excreta</t>
    <phoneticPr fontId="3" type="noConversion"/>
  </si>
  <si>
    <t>Relative treatment plants (㎥/day)</t>
    <phoneticPr fontId="95" type="noConversion"/>
  </si>
  <si>
    <t>Livestock</t>
    <phoneticPr fontId="3" type="noConversion"/>
  </si>
  <si>
    <t>River basin</t>
    <phoneticPr fontId="95" type="noConversion"/>
  </si>
  <si>
    <t>세부
단위구역</t>
    <phoneticPr fontId="3" type="noConversion"/>
  </si>
  <si>
    <t>명칭
Name</t>
    <phoneticPr fontId="3" type="noConversion"/>
  </si>
  <si>
    <t>중권역
Middle level district</t>
    <phoneticPr fontId="95" type="noConversion"/>
  </si>
  <si>
    <t>면적
(㎡)</t>
    <phoneticPr fontId="3" type="noConversion"/>
  </si>
  <si>
    <r>
      <t>재활용률</t>
    </r>
    <r>
      <rPr>
        <vertAlign val="superscript"/>
        <sz val="10"/>
        <rFont val="맑은 고딕"/>
        <family val="3"/>
        <charset val="129"/>
        <scheme val="minor"/>
      </rPr>
      <t xml:space="preserve">1)
</t>
    </r>
    <r>
      <rPr>
        <sz val="10"/>
        <rFont val="맑은 고딕"/>
        <family val="3"/>
        <charset val="129"/>
        <scheme val="minor"/>
      </rPr>
      <t xml:space="preserve">
Recycling rate</t>
    </r>
    <phoneticPr fontId="65" type="noConversion"/>
  </si>
  <si>
    <t>단위: 개별</t>
    <phoneticPr fontId="3" type="noConversion"/>
  </si>
  <si>
    <t>unit: item specific</t>
    <phoneticPr fontId="3" type="noConversion"/>
  </si>
  <si>
    <r>
      <t>미생물검사</t>
    </r>
    <r>
      <rPr>
        <vertAlign val="superscript"/>
        <sz val="10"/>
        <rFont val="맑은 고딕"/>
        <family val="3"/>
        <charset val="129"/>
        <scheme val="minor"/>
      </rPr>
      <t>1)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</si>
</sst>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42" formatCode="_-&quot;₩&quot;* #,##0_-;\-&quot;₩&quot;* #,##0_-;_-&quot;₩&quot;* &quot;-&quot;_-;_-@_-"/>
    <numFmt numFmtId="41" formatCode="_-* #,##0_-;\-* #,##0_-;_-* &quot;-&quot;_-;_-@_-"/>
    <numFmt numFmtId="176" formatCode="_ * #,##0_ ;_ * \-#,##0_ ;_ * &quot;-&quot;_ ;_ @_ "/>
    <numFmt numFmtId="177" formatCode="#,##0_);[Red]\(#,##0\)"/>
    <numFmt numFmtId="178" formatCode="_ * #,##0.00_ ;_ * \-#,##0.00_ ;_ * &quot;-&quot;??_ ;_ @_ "/>
    <numFmt numFmtId="179" formatCode="&quot;₩&quot;#,##0;&quot;₩&quot;&quot;₩&quot;&quot;₩&quot;&quot;₩&quot;&quot;₩&quot;&quot;₩&quot;&quot;₩&quot;&quot;₩&quot;\-#,##0"/>
    <numFmt numFmtId="180" formatCode="&quot;₩&quot;#,##0.00;&quot;₩&quot;&quot;₩&quot;&quot;₩&quot;&quot;₩&quot;&quot;₩&quot;&quot;₩&quot;&quot;₩&quot;&quot;₩&quot;\-#,##0.00"/>
    <numFmt numFmtId="181" formatCode="&quot;₩&quot;#,##0.00;&quot;₩&quot;&quot;₩&quot;&quot;₩&quot;&quot;₩&quot;&quot;₩&quot;&quot;₩&quot;\-#,##0.00"/>
    <numFmt numFmtId="182" formatCode="_ &quot;₩&quot;* #,##0.00_ ;_ &quot;₩&quot;* &quot;₩&quot;\-#,##0.00_ ;_ &quot;₩&quot;* &quot;-&quot;??_ ;_ @_ "/>
    <numFmt numFmtId="183" formatCode="&quot;₩&quot;#,##0;&quot;₩&quot;&quot;₩&quot;&quot;₩&quot;\-#,##0"/>
    <numFmt numFmtId="184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5" formatCode="&quot;₩&quot;#,##0;[Red]&quot;₩&quot;&quot;₩&quot;\-#,##0"/>
    <numFmt numFmtId="186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7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8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9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90" formatCode="&quot;₩&quot;#,##0.00;&quot;₩&quot;\-#,##0.00"/>
    <numFmt numFmtId="191" formatCode="_-[$€-2]* #,##0.00_-;\-[$€-2]* #,##0.00_-;_-[$€-2]* &quot;-&quot;??_-"/>
    <numFmt numFmtId="192" formatCode="_-* #,##0.0_-;\-* #,##0.0_-;_-* &quot;-&quot;_-;_-@_-"/>
    <numFmt numFmtId="193" formatCode="_ * #,##0.0_ ;_ * \-#,##0.0_ ;_ * &quot;-&quot;_ ;_ @_ "/>
    <numFmt numFmtId="194" formatCode="#,##0.00_);[Red]\(#,##0.00\)"/>
    <numFmt numFmtId="195" formatCode="#,##0.0_);[Red]\(#,##0.0\)"/>
    <numFmt numFmtId="196" formatCode="_-* #,##0.0_-;\-* #,##0.0_-;_-* &quot;-&quot;?_-;_-@_-"/>
    <numFmt numFmtId="197" formatCode="_ * #,##0.00_ ;_ * \-#,##0.00_ ;_ * &quot;-&quot;_ ;_ @_ "/>
    <numFmt numFmtId="198" formatCode="0.0_);[Red]\(0.0\)"/>
    <numFmt numFmtId="199" formatCode="_-* #,##0.0_-;\-* #,##0.0_-;_-* &quot;-&quot;???_-;_-@_-"/>
    <numFmt numFmtId="200" formatCode="0_ "/>
    <numFmt numFmtId="201" formatCode="#,##0.0_ "/>
  </numFmts>
  <fonts count="113">
    <font>
      <sz val="11"/>
      <name val="돋움"/>
      <family val="3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8"/>
      <name val="돋움"/>
      <family val="3"/>
      <charset val="129"/>
    </font>
    <font>
      <sz val="8"/>
      <name val="바탕"/>
      <family val="1"/>
      <charset val="129"/>
    </font>
    <font>
      <u/>
      <sz val="11"/>
      <color indexed="36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돋움"/>
      <family val="3"/>
      <charset val="129"/>
    </font>
    <font>
      <sz val="9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3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굴림체"/>
      <family val="3"/>
      <charset val="129"/>
    </font>
    <font>
      <b/>
      <sz val="14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b/>
      <sz val="16"/>
      <name val="바탕"/>
      <family val="1"/>
      <charset val="129"/>
    </font>
    <font>
      <b/>
      <sz val="18"/>
      <name val="Arial"/>
      <family val="2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sz val="10"/>
      <name val="바탕체"/>
      <family val="1"/>
      <charset val="129"/>
    </font>
    <font>
      <b/>
      <sz val="26"/>
      <color indexed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sz val="2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sz val="10"/>
      <name val="Arial Narrow"/>
      <family val="2"/>
    </font>
    <font>
      <b/>
      <sz val="10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10"/>
      <color indexed="12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Arial Narrow"/>
      <family val="2"/>
    </font>
    <font>
      <sz val="11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b/>
      <sz val="24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b/>
      <sz val="23"/>
      <name val="맑은 고딕"/>
      <family val="3"/>
      <charset val="129"/>
      <scheme val="minor"/>
    </font>
    <font>
      <b/>
      <sz val="20"/>
      <name val="바탕체"/>
      <family val="1"/>
      <charset val="129"/>
    </font>
    <font>
      <b/>
      <sz val="9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color indexed="10"/>
      <name val="맑은 고딕"/>
      <family val="3"/>
      <charset val="129"/>
      <scheme val="minor"/>
    </font>
    <font>
      <b/>
      <sz val="20"/>
      <name val="HY헤드라인M"/>
      <family val="1"/>
      <charset val="129"/>
    </font>
    <font>
      <sz val="10"/>
      <name val="HY헤드라인M"/>
      <family val="1"/>
      <charset val="129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sz val="10"/>
      <color theme="1"/>
      <name val="HY헤드라인M"/>
      <family val="1"/>
      <charset val="129"/>
    </font>
    <font>
      <sz val="10"/>
      <color rgb="FF0000FF"/>
      <name val="맑은 고딕"/>
      <family val="3"/>
      <charset val="129"/>
      <scheme val="minor"/>
    </font>
    <font>
      <b/>
      <sz val="10"/>
      <color rgb="FF0000FF"/>
      <name val="Arial Narrow"/>
      <family val="2"/>
    </font>
    <font>
      <b/>
      <sz val="22"/>
      <color theme="1"/>
      <name val="HY헤드라인M"/>
      <family val="1"/>
      <charset val="129"/>
    </font>
    <font>
      <b/>
      <sz val="23"/>
      <color theme="1"/>
      <name val="HY헤드라인M"/>
      <family val="1"/>
      <charset val="129"/>
    </font>
    <font>
      <b/>
      <sz val="10"/>
      <name val="Arial Narrow"/>
      <family val="2"/>
    </font>
    <font>
      <sz val="10"/>
      <color theme="1"/>
      <name val="맑은 고딕"/>
      <family val="3"/>
      <charset val="129"/>
      <scheme val="major"/>
    </font>
    <font>
      <b/>
      <sz val="20"/>
      <color indexed="8"/>
      <name val="맑은 고딕"/>
      <family val="3"/>
      <charset val="129"/>
      <scheme val="minor"/>
    </font>
    <font>
      <sz val="10"/>
      <color rgb="FF0000FF"/>
      <name val="Arial Narrow"/>
      <family val="2"/>
    </font>
    <font>
      <vertAlign val="superscript"/>
      <sz val="10"/>
      <name val="맑은 고딕"/>
      <family val="3"/>
      <charset val="129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11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3" fillId="0" borderId="0" applyNumberFormat="0" applyFill="0" applyBorder="0" applyAlignment="0" applyProtection="0"/>
    <xf numFmtId="0" fontId="2" fillId="0" borderId="0"/>
    <xf numFmtId="0" fontId="2" fillId="0" borderId="0"/>
    <xf numFmtId="0" fontId="68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59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48" fillId="0" borderId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11" fillId="3" borderId="0" applyNumberFormat="0" applyBorder="0" applyAlignment="0" applyProtection="0">
      <alignment vertical="center"/>
    </xf>
    <xf numFmtId="0" fontId="61" fillId="0" borderId="0"/>
    <xf numFmtId="0" fontId="49" fillId="0" borderId="0"/>
    <xf numFmtId="0" fontId="10" fillId="20" borderId="1" applyNumberFormat="0" applyAlignment="0" applyProtection="0">
      <alignment vertical="center"/>
    </xf>
    <xf numFmtId="0" fontId="62" fillId="0" borderId="0"/>
    <xf numFmtId="0" fontId="14" fillId="21" borderId="2" applyNumberFormat="0" applyAlignment="0" applyProtection="0">
      <alignment vertical="center"/>
    </xf>
    <xf numFmtId="176" fontId="23" fillId="0" borderId="0" applyFont="0" applyFill="0" applyBorder="0" applyAlignment="0" applyProtection="0"/>
    <xf numFmtId="0" fontId="1" fillId="0" borderId="0"/>
    <xf numFmtId="178" fontId="23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57" fillId="0" borderId="0" applyFont="0" applyFill="0" applyBorder="0" applyAlignment="0" applyProtection="0"/>
    <xf numFmtId="179" fontId="23" fillId="0" borderId="0" applyFont="0" applyFill="0" applyBorder="0" applyAlignment="0" applyProtection="0"/>
    <xf numFmtId="180" fontId="23" fillId="0" borderId="0" applyFont="0" applyFill="0" applyBorder="0" applyAlignment="0" applyProtection="0"/>
    <xf numFmtId="190" fontId="1" fillId="0" borderId="0" applyFont="0" applyFill="0" applyBorder="0" applyAlignment="0" applyProtection="0"/>
    <xf numFmtId="0" fontId="50" fillId="0" borderId="0"/>
    <xf numFmtId="0" fontId="23" fillId="0" borderId="0" applyFont="0" applyFill="0" applyBorder="0" applyAlignment="0" applyProtection="0"/>
    <xf numFmtId="0" fontId="50" fillId="0" borderId="0"/>
    <xf numFmtId="191" fontId="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2" fontId="23" fillId="0" borderId="0" applyFont="0" applyFill="0" applyBorder="0" applyAlignment="0" applyProtection="0"/>
    <xf numFmtId="0" fontId="21" fillId="4" borderId="0" applyNumberFormat="0" applyBorder="0" applyAlignment="0" applyProtection="0">
      <alignment vertical="center"/>
    </xf>
    <xf numFmtId="38" fontId="51" fillId="22" borderId="0" applyNumberFormat="0" applyBorder="0" applyAlignment="0" applyProtection="0"/>
    <xf numFmtId="38" fontId="51" fillId="23" borderId="0" applyNumberFormat="0" applyBorder="0" applyAlignment="0" applyProtection="0"/>
    <xf numFmtId="0" fontId="63" fillId="0" borderId="0">
      <alignment horizontal="left"/>
    </xf>
    <xf numFmtId="0" fontId="52" fillId="0" borderId="3" applyNumberFormat="0" applyAlignment="0" applyProtection="0">
      <alignment horizontal="left" vertical="center"/>
    </xf>
    <xf numFmtId="0" fontId="52" fillId="0" borderId="4">
      <alignment horizontal="left" vertical="center"/>
    </xf>
    <xf numFmtId="0" fontId="18" fillId="0" borderId="5" applyNumberFormat="0" applyFill="0" applyAlignment="0" applyProtection="0">
      <alignment vertical="center"/>
    </xf>
    <xf numFmtId="0" fontId="67" fillId="0" borderId="0" applyNumberFormat="0" applyFill="0" applyBorder="0" applyAlignment="0" applyProtection="0"/>
    <xf numFmtId="0" fontId="19" fillId="0" borderId="6" applyNumberFormat="0" applyFill="0" applyAlignment="0" applyProtection="0">
      <alignment vertical="center"/>
    </xf>
    <xf numFmtId="0" fontId="52" fillId="0" borderId="0" applyNumberFormat="0" applyFill="0" applyBorder="0" applyAlignment="0" applyProtection="0"/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17" fillId="7" borderId="1" applyNumberFormat="0" applyAlignment="0" applyProtection="0">
      <alignment vertical="center"/>
    </xf>
    <xf numFmtId="10" fontId="51" fillId="24" borderId="8" applyNumberFormat="0" applyBorder="0" applyAlignment="0" applyProtection="0"/>
    <xf numFmtId="10" fontId="51" fillId="23" borderId="8" applyNumberFormat="0" applyBorder="0" applyAlignment="0" applyProtection="0"/>
    <xf numFmtId="0" fontId="15" fillId="0" borderId="9" applyNumberFormat="0" applyFill="0" applyAlignment="0" applyProtection="0">
      <alignment vertical="center"/>
    </xf>
    <xf numFmtId="176" fontId="23" fillId="0" borderId="0" applyFont="0" applyFill="0" applyBorder="0" applyAlignment="0" applyProtection="0"/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64" fillId="0" borderId="1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2" fillId="25" borderId="0" applyNumberFormat="0" applyBorder="0" applyAlignment="0" applyProtection="0">
      <alignment vertical="center"/>
    </xf>
    <xf numFmtId="181" fontId="2" fillId="0" borderId="0"/>
    <xf numFmtId="0" fontId="2" fillId="0" borderId="0"/>
    <xf numFmtId="0" fontId="23" fillId="0" borderId="0"/>
    <xf numFmtId="0" fontId="1" fillId="26" borderId="11" applyNumberFormat="0" applyFont="0" applyAlignment="0" applyProtection="0">
      <alignment vertical="center"/>
    </xf>
    <xf numFmtId="0" fontId="22" fillId="20" borderId="12" applyNumberFormat="0" applyAlignment="0" applyProtection="0">
      <alignment vertical="center"/>
    </xf>
    <xf numFmtId="10" fontId="23" fillId="0" borderId="0" applyFont="0" applyFill="0" applyBorder="0" applyAlignment="0" applyProtection="0"/>
    <xf numFmtId="0" fontId="64" fillId="0" borderId="0"/>
    <xf numFmtId="0" fontId="6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3" fillId="0" borderId="14" applyNumberFormat="0" applyFont="0" applyFill="0" applyAlignment="0" applyProtection="0"/>
    <xf numFmtId="0" fontId="65" fillId="0" borderId="15">
      <alignment horizontal="left"/>
    </xf>
    <xf numFmtId="0" fontId="9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0" borderId="1" applyNumberFormat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28" fillId="20" borderId="1" applyNumberFormat="0" applyAlignment="0" applyProtection="0">
      <alignment vertical="center"/>
    </xf>
    <xf numFmtId="184" fontId="2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29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55" fillId="0" borderId="0">
      <protection locked="0"/>
    </xf>
    <xf numFmtId="0" fontId="55" fillId="0" borderId="0"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40" fontId="30" fillId="0" borderId="0" applyFont="0" applyFill="0" applyBorder="0" applyAlignment="0" applyProtection="0"/>
    <xf numFmtId="38" fontId="30" fillId="0" borderId="0" applyFont="0" applyFill="0" applyBorder="0" applyAlignment="0" applyProtection="0"/>
    <xf numFmtId="0" fontId="1" fillId="26" borderId="11" applyNumberFormat="0" applyFont="0" applyAlignment="0" applyProtection="0">
      <alignment vertical="center"/>
    </xf>
    <xf numFmtId="0" fontId="7" fillId="26" borderId="11" applyNumberFormat="0" applyFont="0" applyAlignment="0" applyProtection="0">
      <alignment vertical="center"/>
    </xf>
    <xf numFmtId="0" fontId="1" fillId="26" borderId="11" applyNumberFormat="0" applyFont="0" applyAlignment="0" applyProtection="0">
      <alignment vertical="center"/>
    </xf>
    <xf numFmtId="0" fontId="2" fillId="26" borderId="11" applyNumberFormat="0" applyFont="0" applyAlignment="0" applyProtection="0">
      <alignment vertical="center"/>
    </xf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56" fillId="0" borderId="0">
      <alignment vertical="center"/>
    </xf>
    <xf numFmtId="9" fontId="1" fillId="0" borderId="0" applyFont="0" applyFill="0" applyBorder="0" applyAlignment="0" applyProtection="0"/>
    <xf numFmtId="0" fontId="31" fillId="2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0" borderId="0">
      <alignment horizontal="center" vertical="center"/>
    </xf>
    <xf numFmtId="0" fontId="33" fillId="0" borderId="0">
      <alignment horizontal="center" vertical="center"/>
    </xf>
    <xf numFmtId="0" fontId="34" fillId="0" borderId="0"/>
    <xf numFmtId="0" fontId="3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36" fillId="21" borderId="2" applyNumberFormat="0" applyAlignment="0" applyProtection="0">
      <alignment vertical="center"/>
    </xf>
    <xf numFmtId="185" fontId="23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0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70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3" fillId="0" borderId="0"/>
    <xf numFmtId="0" fontId="57" fillId="0" borderId="0" applyFont="0" applyFill="0" applyBorder="0" applyAlignment="0" applyProtection="0"/>
    <xf numFmtId="0" fontId="38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38" fillId="0" borderId="9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40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40" fillId="7" borderId="1" applyNumberFormat="0" applyAlignment="0" applyProtection="0">
      <alignment vertical="center"/>
    </xf>
    <xf numFmtId="4" fontId="55" fillId="0" borderId="0">
      <protection locked="0"/>
    </xf>
    <xf numFmtId="186" fontId="2" fillId="0" borderId="0">
      <protection locked="0"/>
    </xf>
    <xf numFmtId="0" fontId="58" fillId="0" borderId="0">
      <alignment vertical="center"/>
    </xf>
    <xf numFmtId="0" fontId="42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42" fillId="0" borderId="5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6" fillId="20" borderId="12" applyNumberFormat="0" applyAlignment="0" applyProtection="0">
      <alignment vertical="center"/>
    </xf>
    <xf numFmtId="0" fontId="22" fillId="20" borderId="12" applyNumberFormat="0" applyAlignment="0" applyProtection="0">
      <alignment vertical="center"/>
    </xf>
    <xf numFmtId="0" fontId="46" fillId="20" borderId="12" applyNumberFormat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76" fontId="2" fillId="0" borderId="0" applyProtection="0"/>
    <xf numFmtId="0" fontId="2" fillId="0" borderId="0" applyFont="0" applyFill="0" applyBorder="0" applyAlignment="0" applyProtection="0"/>
    <xf numFmtId="0" fontId="41" fillId="0" borderId="0"/>
    <xf numFmtId="0" fontId="66" fillId="0" borderId="0">
      <alignment vertical="center"/>
    </xf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87" fontId="2" fillId="0" borderId="0">
      <protection locked="0"/>
    </xf>
    <xf numFmtId="0" fontId="1" fillId="0" borderId="0">
      <alignment vertical="center"/>
    </xf>
    <xf numFmtId="0" fontId="7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7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71" fillId="0" borderId="0">
      <alignment vertical="center"/>
    </xf>
    <xf numFmtId="0" fontId="7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0" borderId="0"/>
    <xf numFmtId="0" fontId="23" fillId="0" borderId="0"/>
    <xf numFmtId="0" fontId="1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71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>
      <alignment vertical="center"/>
    </xf>
    <xf numFmtId="0" fontId="1" fillId="0" borderId="0">
      <alignment vertical="center"/>
    </xf>
    <xf numFmtId="0" fontId="37" fillId="0" borderId="0"/>
    <xf numFmtId="0" fontId="1" fillId="0" borderId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0" borderId="0"/>
    <xf numFmtId="0" fontId="1" fillId="0" borderId="0"/>
    <xf numFmtId="0" fontId="1" fillId="0" borderId="0">
      <alignment vertical="center"/>
    </xf>
    <xf numFmtId="0" fontId="71" fillId="0" borderId="0">
      <alignment vertical="center"/>
    </xf>
    <xf numFmtId="0" fontId="2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7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71" fillId="0" borderId="0">
      <alignment vertical="center"/>
    </xf>
    <xf numFmtId="0" fontId="1" fillId="0" borderId="0">
      <alignment vertical="center"/>
    </xf>
    <xf numFmtId="0" fontId="71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1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69" fillId="0" borderId="0" applyNumberFormat="0" applyFill="0" applyBorder="0" applyAlignment="0" applyProtection="0">
      <alignment vertical="top"/>
      <protection locked="0"/>
    </xf>
    <xf numFmtId="0" fontId="55" fillId="0" borderId="14">
      <protection locked="0"/>
    </xf>
    <xf numFmtId="188" fontId="2" fillId="0" borderId="0">
      <protection locked="0"/>
    </xf>
    <xf numFmtId="189" fontId="2" fillId="0" borderId="0">
      <protection locked="0"/>
    </xf>
    <xf numFmtId="0" fontId="2" fillId="0" borderId="0"/>
    <xf numFmtId="0" fontId="73" fillId="0" borderId="0"/>
    <xf numFmtId="0" fontId="73" fillId="0" borderId="0"/>
    <xf numFmtId="0" fontId="73" fillId="0" borderId="0"/>
    <xf numFmtId="176" fontId="73" fillId="0" borderId="0" applyFont="0" applyFill="0" applyBorder="0" applyAlignment="0" applyProtection="0"/>
    <xf numFmtId="0" fontId="73" fillId="0" borderId="0"/>
    <xf numFmtId="0" fontId="73" fillId="0" borderId="0" applyFont="0" applyFill="0" applyBorder="0" applyAlignment="0" applyProtection="0"/>
    <xf numFmtId="176" fontId="73" fillId="0" borderId="0" applyFont="0" applyFill="0" applyBorder="0" applyAlignment="0" applyProtection="0"/>
    <xf numFmtId="0" fontId="73" fillId="0" borderId="0"/>
    <xf numFmtId="0" fontId="73" fillId="0" borderId="0" applyFont="0" applyFill="0" applyBorder="0" applyAlignment="0" applyProtection="0"/>
    <xf numFmtId="176" fontId="73" fillId="0" borderId="0" applyFont="0" applyFill="0" applyBorder="0" applyAlignment="0" applyProtection="0"/>
    <xf numFmtId="0" fontId="73" fillId="0" borderId="0"/>
    <xf numFmtId="0" fontId="1" fillId="0" borderId="0">
      <alignment vertical="center"/>
    </xf>
    <xf numFmtId="176" fontId="73" fillId="0" borderId="0" applyFont="0" applyFill="0" applyBorder="0" applyAlignment="0" applyProtection="0"/>
    <xf numFmtId="0" fontId="73" fillId="0" borderId="0"/>
    <xf numFmtId="0" fontId="1" fillId="0" borderId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</cellStyleXfs>
  <cellXfs count="744">
    <xf numFmtId="0" fontId="0" fillId="0" borderId="0" xfId="0">
      <alignment vertical="center"/>
    </xf>
    <xf numFmtId="0" fontId="72" fillId="0" borderId="0" xfId="393" applyFont="1"/>
    <xf numFmtId="0" fontId="74" fillId="0" borderId="0" xfId="394" applyFont="1" applyAlignment="1">
      <alignment horizontal="centerContinuous" wrapText="1" shrinkToFit="1"/>
    </xf>
    <xf numFmtId="0" fontId="72" fillId="0" borderId="0" xfId="393" applyFont="1" applyAlignment="1">
      <alignment horizontal="centerContinuous" shrinkToFit="1"/>
    </xf>
    <xf numFmtId="0" fontId="72" fillId="0" borderId="0" xfId="393" applyFont="1" applyAlignment="1">
      <alignment horizontal="centerContinuous"/>
    </xf>
    <xf numFmtId="0" fontId="75" fillId="0" borderId="0" xfId="395" applyFont="1" applyFill="1" applyAlignment="1">
      <alignment vertical="top"/>
    </xf>
    <xf numFmtId="0" fontId="75" fillId="0" borderId="0" xfId="395" applyFont="1" applyFill="1" applyAlignment="1">
      <alignment horizontal="right" vertical="top"/>
    </xf>
    <xf numFmtId="0" fontId="76" fillId="0" borderId="0" xfId="395" applyFont="1" applyFill="1" applyAlignment="1">
      <alignment horizontal="centerContinuous" vertical="center"/>
    </xf>
    <xf numFmtId="0" fontId="75" fillId="0" borderId="0" xfId="395" applyFont="1" applyFill="1" applyAlignment="1">
      <alignment vertical="center"/>
    </xf>
    <xf numFmtId="0" fontId="75" fillId="0" borderId="0" xfId="395" applyFont="1" applyAlignment="1">
      <alignment horizontal="centerContinuous"/>
    </xf>
    <xf numFmtId="0" fontId="77" fillId="0" borderId="0" xfId="395" applyFont="1" applyFill="1"/>
    <xf numFmtId="0" fontId="78" fillId="0" borderId="0" xfId="395" applyFont="1" applyFill="1"/>
    <xf numFmtId="0" fontId="79" fillId="0" borderId="0" xfId="396" applyFont="1" applyFill="1" applyAlignment="1" applyProtection="1">
      <alignment horizontal="right"/>
    </xf>
    <xf numFmtId="0" fontId="75" fillId="27" borderId="25" xfId="395" applyFont="1" applyFill="1" applyBorder="1" applyAlignment="1">
      <alignment horizontal="center" vertical="center"/>
    </xf>
    <xf numFmtId="0" fontId="75" fillId="27" borderId="28" xfId="395" applyFont="1" applyFill="1" applyBorder="1" applyAlignment="1">
      <alignment horizontal="center" vertical="center"/>
    </xf>
    <xf numFmtId="0" fontId="75" fillId="27" borderId="22" xfId="395" applyFont="1" applyFill="1" applyBorder="1" applyAlignment="1">
      <alignment horizontal="center" vertical="center"/>
    </xf>
    <xf numFmtId="0" fontId="75" fillId="27" borderId="20" xfId="395" applyFont="1" applyFill="1" applyBorder="1" applyAlignment="1">
      <alignment horizontal="center" vertical="center"/>
    </xf>
    <xf numFmtId="0" fontId="75" fillId="27" borderId="21" xfId="395" applyFont="1" applyFill="1" applyBorder="1" applyAlignment="1">
      <alignment horizontal="center" vertical="center"/>
    </xf>
    <xf numFmtId="0" fontId="75" fillId="0" borderId="0" xfId="395" applyFont="1" applyFill="1"/>
    <xf numFmtId="41" fontId="75" fillId="0" borderId="0" xfId="395" applyNumberFormat="1" applyFont="1" applyFill="1" applyBorder="1" applyAlignment="1">
      <alignment horizontal="center"/>
    </xf>
    <xf numFmtId="176" fontId="75" fillId="0" borderId="0" xfId="395" applyNumberFormat="1" applyFont="1" applyFill="1"/>
    <xf numFmtId="0" fontId="75" fillId="0" borderId="0" xfId="395" applyFont="1" applyFill="1" applyBorder="1" applyAlignment="1">
      <alignment horizontal="center" vertical="center"/>
    </xf>
    <xf numFmtId="176" fontId="75" fillId="0" borderId="0" xfId="397" applyFont="1" applyFill="1" applyBorder="1" applyAlignment="1" applyProtection="1">
      <alignment vertical="center"/>
    </xf>
    <xf numFmtId="176" fontId="75" fillId="0" borderId="0" xfId="397" applyFont="1" applyFill="1" applyBorder="1" applyAlignment="1" applyProtection="1">
      <alignment vertical="center"/>
      <protection locked="0"/>
    </xf>
    <xf numFmtId="0" fontId="83" fillId="0" borderId="0" xfId="395" applyFont="1" applyFill="1"/>
    <xf numFmtId="0" fontId="84" fillId="0" borderId="0" xfId="396" applyFont="1" applyFill="1" applyAlignment="1">
      <alignment vertical="top"/>
    </xf>
    <xf numFmtId="0" fontId="84" fillId="0" borderId="0" xfId="396" applyFont="1" applyAlignment="1">
      <alignment vertical="top"/>
    </xf>
    <xf numFmtId="0" fontId="84" fillId="0" borderId="0" xfId="396" applyFont="1" applyFill="1" applyAlignment="1">
      <alignment horizontal="right" vertical="top"/>
    </xf>
    <xf numFmtId="0" fontId="84" fillId="0" borderId="0" xfId="396" applyFont="1" applyFill="1" applyAlignment="1">
      <alignment vertical="center"/>
    </xf>
    <xf numFmtId="0" fontId="85" fillId="0" borderId="0" xfId="396" applyFont="1" applyFill="1" applyAlignment="1">
      <alignment horizontal="centerContinuous" vertical="center" shrinkToFit="1"/>
    </xf>
    <xf numFmtId="0" fontId="85" fillId="0" borderId="0" xfId="396" applyFont="1" applyFill="1" applyAlignment="1">
      <alignment horizontal="centerContinuous" shrinkToFit="1"/>
    </xf>
    <xf numFmtId="0" fontId="85" fillId="0" borderId="0" xfId="396" applyFont="1" applyFill="1"/>
    <xf numFmtId="0" fontId="86" fillId="0" borderId="0" xfId="396" applyFont="1" applyFill="1" applyAlignment="1">
      <alignment horizontal="centerContinuous" vertical="center" shrinkToFit="1"/>
    </xf>
    <xf numFmtId="0" fontId="84" fillId="27" borderId="29" xfId="396" applyFont="1" applyFill="1" applyBorder="1" applyAlignment="1">
      <alignment horizontal="center" vertical="center" shrinkToFit="1"/>
    </xf>
    <xf numFmtId="0" fontId="84" fillId="27" borderId="25" xfId="396" applyFont="1" applyFill="1" applyBorder="1" applyAlignment="1">
      <alignment horizontal="center" vertical="center" shrinkToFit="1"/>
    </xf>
    <xf numFmtId="0" fontId="84" fillId="27" borderId="16" xfId="396" applyFont="1" applyFill="1" applyBorder="1" applyAlignment="1">
      <alignment horizontal="center" vertical="center" shrinkToFit="1"/>
    </xf>
    <xf numFmtId="0" fontId="84" fillId="0" borderId="0" xfId="396" applyFont="1" applyFill="1"/>
    <xf numFmtId="176" fontId="84" fillId="0" borderId="0" xfId="397" applyFont="1" applyFill="1" applyBorder="1" applyProtection="1"/>
    <xf numFmtId="0" fontId="88" fillId="0" borderId="0" xfId="396" applyFont="1" applyFill="1"/>
    <xf numFmtId="176" fontId="84" fillId="0" borderId="0" xfId="396" applyNumberFormat="1" applyFont="1" applyFill="1" applyAlignment="1">
      <alignment vertical="center"/>
    </xf>
    <xf numFmtId="0" fontId="84" fillId="0" borderId="0" xfId="396" applyFont="1" applyFill="1" applyBorder="1" applyAlignment="1">
      <alignment horizontal="center" vertical="center"/>
    </xf>
    <xf numFmtId="176" fontId="84" fillId="0" borderId="0" xfId="397" applyFont="1" applyFill="1" applyBorder="1" applyAlignment="1" applyProtection="1">
      <alignment vertical="center"/>
      <protection locked="0"/>
    </xf>
    <xf numFmtId="176" fontId="84" fillId="0" borderId="0" xfId="397" applyFont="1" applyFill="1" applyBorder="1" applyAlignment="1" applyProtection="1">
      <alignment vertical="center"/>
    </xf>
    <xf numFmtId="41" fontId="84" fillId="0" borderId="0" xfId="397" quotePrefix="1" applyNumberFormat="1" applyFont="1" applyFill="1" applyBorder="1" applyAlignment="1" applyProtection="1">
      <alignment horizontal="right" vertical="center"/>
      <protection locked="0"/>
    </xf>
    <xf numFmtId="176" fontId="87" fillId="0" borderId="0" xfId="397" applyFont="1" applyFill="1" applyBorder="1" applyProtection="1"/>
    <xf numFmtId="0" fontId="84" fillId="0" borderId="0" xfId="396" applyFont="1" applyFill="1" applyBorder="1" applyAlignment="1" applyProtection="1">
      <alignment horizontal="left"/>
    </xf>
    <xf numFmtId="0" fontId="84" fillId="0" borderId="0" xfId="396" applyFont="1" applyFill="1" applyProtection="1"/>
    <xf numFmtId="0" fontId="75" fillId="0" borderId="0" xfId="398" applyFont="1" applyFill="1" applyAlignment="1" applyProtection="1">
      <alignment vertical="top"/>
    </xf>
    <xf numFmtId="0" fontId="75" fillId="0" borderId="0" xfId="396" applyFont="1" applyFill="1" applyAlignment="1">
      <alignment horizontal="right" vertical="top"/>
    </xf>
    <xf numFmtId="0" fontId="75" fillId="0" borderId="0" xfId="396" applyFont="1"/>
    <xf numFmtId="0" fontId="76" fillId="0" borderId="0" xfId="398" applyFont="1" applyFill="1" applyAlignment="1" applyProtection="1">
      <alignment horizontal="centerContinuous"/>
    </xf>
    <xf numFmtId="0" fontId="75" fillId="0" borderId="0" xfId="398" applyFont="1" applyFill="1" applyAlignment="1" applyProtection="1">
      <alignment horizontal="centerContinuous"/>
    </xf>
    <xf numFmtId="0" fontId="78" fillId="0" borderId="0" xfId="398" applyFont="1" applyFill="1" applyAlignment="1" applyProtection="1"/>
    <xf numFmtId="0" fontId="75" fillId="27" borderId="8" xfId="398" applyFont="1" applyFill="1" applyBorder="1" applyAlignment="1" applyProtection="1">
      <alignment horizontal="center" vertical="center" wrapText="1"/>
    </xf>
    <xf numFmtId="192" fontId="75" fillId="0" borderId="24" xfId="398" applyNumberFormat="1" applyFont="1" applyFill="1" applyBorder="1" applyAlignment="1" applyProtection="1">
      <alignment horizontal="right"/>
    </xf>
    <xf numFmtId="192" fontId="75" fillId="0" borderId="0" xfId="398" applyNumberFormat="1" applyFont="1" applyFill="1" applyBorder="1" applyAlignment="1" applyProtection="1">
      <alignment horizontal="right"/>
    </xf>
    <xf numFmtId="192" fontId="75" fillId="0" borderId="0" xfId="399" applyNumberFormat="1" applyFont="1" applyFill="1" applyBorder="1" applyAlignment="1" applyProtection="1">
      <alignment horizontal="right"/>
      <protection locked="0"/>
    </xf>
    <xf numFmtId="192" fontId="84" fillId="0" borderId="24" xfId="398" applyNumberFormat="1" applyFont="1" applyFill="1" applyBorder="1" applyAlignment="1" applyProtection="1">
      <alignment horizontal="right"/>
    </xf>
    <xf numFmtId="192" fontId="84" fillId="0" borderId="0" xfId="398" applyNumberFormat="1" applyFont="1" applyFill="1" applyBorder="1" applyAlignment="1" applyProtection="1">
      <alignment horizontal="right"/>
    </xf>
    <xf numFmtId="192" fontId="84" fillId="0" borderId="0" xfId="399" applyNumberFormat="1" applyFont="1" applyFill="1" applyBorder="1" applyAlignment="1" applyProtection="1">
      <alignment horizontal="right"/>
      <protection locked="0"/>
    </xf>
    <xf numFmtId="0" fontId="75" fillId="0" borderId="0" xfId="396" applyFont="1" applyFill="1"/>
    <xf numFmtId="0" fontId="75" fillId="0" borderId="0" xfId="398" applyFont="1" applyFill="1" applyBorder="1" applyAlignment="1" applyProtection="1">
      <alignment horizontal="center"/>
    </xf>
    <xf numFmtId="193" fontId="75" fillId="0" borderId="0" xfId="400" applyNumberFormat="1" applyFont="1" applyFill="1" applyBorder="1" applyProtection="1"/>
    <xf numFmtId="0" fontId="75" fillId="0" borderId="0" xfId="398" applyFont="1" applyFill="1" applyBorder="1" applyAlignment="1" applyProtection="1"/>
    <xf numFmtId="0" fontId="75" fillId="0" borderId="0" xfId="398" applyFont="1" applyFill="1" applyBorder="1" applyAlignment="1" applyProtection="1">
      <alignment horizontal="left"/>
    </xf>
    <xf numFmtId="0" fontId="75" fillId="0" borderId="0" xfId="401" applyFont="1" applyFill="1" applyAlignment="1">
      <alignment vertical="top"/>
    </xf>
    <xf numFmtId="0" fontId="75" fillId="0" borderId="0" xfId="396" applyFont="1" applyFill="1" applyAlignment="1">
      <alignment vertical="top"/>
    </xf>
    <xf numFmtId="0" fontId="76" fillId="0" borderId="0" xfId="396" applyFont="1" applyFill="1" applyAlignment="1">
      <alignment horizontal="centerContinuous" vertical="center"/>
    </xf>
    <xf numFmtId="0" fontId="75" fillId="0" borderId="0" xfId="396" applyFont="1" applyFill="1" applyAlignment="1">
      <alignment vertical="center"/>
    </xf>
    <xf numFmtId="0" fontId="77" fillId="0" borderId="0" xfId="396" applyFont="1" applyFill="1" applyAlignment="1">
      <alignment horizontal="centerContinuous"/>
    </xf>
    <xf numFmtId="0" fontId="77" fillId="0" borderId="0" xfId="396" applyFont="1" applyFill="1" applyAlignment="1"/>
    <xf numFmtId="0" fontId="84" fillId="0" borderId="0" xfId="396" applyFont="1" applyFill="1" applyAlignment="1" applyProtection="1">
      <alignment horizontal="right"/>
    </xf>
    <xf numFmtId="0" fontId="75" fillId="27" borderId="33" xfId="396" applyFont="1" applyFill="1" applyBorder="1" applyAlignment="1">
      <alignment horizontal="centerContinuous" vertical="center"/>
    </xf>
    <xf numFmtId="0" fontId="75" fillId="27" borderId="31" xfId="396" applyFont="1" applyFill="1" applyBorder="1" applyAlignment="1">
      <alignment horizontal="centerContinuous" vertical="center"/>
    </xf>
    <xf numFmtId="41" fontId="75" fillId="0" borderId="0" xfId="402" applyNumberFormat="1" applyFont="1" applyFill="1" applyBorder="1" applyAlignment="1" applyProtection="1">
      <alignment horizontal="right"/>
      <protection locked="0"/>
    </xf>
    <xf numFmtId="0" fontId="81" fillId="0" borderId="0" xfId="396" applyFont="1" applyFill="1"/>
    <xf numFmtId="0" fontId="82" fillId="0" borderId="0" xfId="396" applyFont="1" applyFill="1"/>
    <xf numFmtId="176" fontId="75" fillId="0" borderId="0" xfId="397" applyFont="1" applyFill="1" applyBorder="1" applyAlignment="1" applyProtection="1">
      <alignment horizontal="right"/>
    </xf>
    <xf numFmtId="41" fontId="89" fillId="0" borderId="0" xfId="402" applyNumberFormat="1" applyFont="1" applyFill="1" applyBorder="1" applyAlignment="1" applyProtection="1">
      <alignment horizontal="right"/>
      <protection locked="0"/>
    </xf>
    <xf numFmtId="41" fontId="89" fillId="0" borderId="0" xfId="402" applyNumberFormat="1" applyFont="1" applyFill="1" applyBorder="1" applyAlignment="1" applyProtection="1">
      <alignment horizontal="right"/>
    </xf>
    <xf numFmtId="0" fontId="82" fillId="0" borderId="0" xfId="396" applyFont="1" applyFill="1" applyAlignment="1">
      <alignment vertical="center"/>
    </xf>
    <xf numFmtId="0" fontId="75" fillId="0" borderId="0" xfId="396" applyFont="1" applyFill="1" applyBorder="1" applyAlignment="1">
      <alignment horizontal="center" vertical="center"/>
    </xf>
    <xf numFmtId="176" fontId="75" fillId="0" borderId="0" xfId="397" applyFont="1" applyFill="1" applyBorder="1" applyAlignment="1">
      <alignment vertical="center"/>
    </xf>
    <xf numFmtId="0" fontId="75" fillId="0" borderId="0" xfId="396" applyFont="1" applyFill="1" applyProtection="1"/>
    <xf numFmtId="0" fontId="83" fillId="0" borderId="0" xfId="396" applyFont="1" applyFill="1"/>
    <xf numFmtId="0" fontId="75" fillId="27" borderId="34" xfId="396" applyFont="1" applyFill="1" applyBorder="1" applyAlignment="1">
      <alignment horizontal="centerContinuous" vertical="center"/>
    </xf>
    <xf numFmtId="0" fontId="90" fillId="0" borderId="0" xfId="396" applyFont="1" applyFill="1" applyAlignment="1">
      <alignment horizontal="right" vertical="top"/>
    </xf>
    <xf numFmtId="0" fontId="76" fillId="0" borderId="0" xfId="401" applyFont="1" applyFill="1" applyAlignment="1">
      <alignment horizontal="centerContinuous" vertical="center"/>
    </xf>
    <xf numFmtId="0" fontId="75" fillId="0" borderId="0" xfId="401" applyFont="1" applyFill="1" applyAlignment="1">
      <alignment vertical="center"/>
    </xf>
    <xf numFmtId="0" fontId="77" fillId="0" borderId="0" xfId="401" applyFont="1" applyFill="1" applyAlignment="1">
      <alignment horizontal="centerContinuous"/>
    </xf>
    <xf numFmtId="0" fontId="77" fillId="0" borderId="0" xfId="401" applyFont="1" applyFill="1" applyAlignment="1"/>
    <xf numFmtId="0" fontId="78" fillId="0" borderId="0" xfId="401" applyFont="1" applyFill="1"/>
    <xf numFmtId="0" fontId="75" fillId="27" borderId="33" xfId="401" applyFont="1" applyFill="1" applyBorder="1" applyAlignment="1">
      <alignment horizontal="centerContinuous" vertical="center" shrinkToFit="1"/>
    </xf>
    <xf numFmtId="0" fontId="75" fillId="27" borderId="29" xfId="401" applyFont="1" applyFill="1" applyBorder="1" applyAlignment="1">
      <alignment horizontal="centerContinuous" vertical="center" shrinkToFit="1"/>
    </xf>
    <xf numFmtId="0" fontId="75" fillId="27" borderId="29" xfId="401" applyFont="1" applyFill="1" applyBorder="1" applyAlignment="1">
      <alignment horizontal="center" vertical="center" shrinkToFit="1"/>
    </xf>
    <xf numFmtId="0" fontId="75" fillId="27" borderId="31" xfId="401" applyFont="1" applyFill="1" applyBorder="1" applyAlignment="1">
      <alignment horizontal="centerContinuous" vertical="center"/>
    </xf>
    <xf numFmtId="0" fontId="75" fillId="27" borderId="27" xfId="401" applyFont="1" applyFill="1" applyBorder="1" applyAlignment="1">
      <alignment horizontal="centerContinuous" vertical="center" shrinkToFit="1"/>
    </xf>
    <xf numFmtId="0" fontId="75" fillId="27" borderId="20" xfId="401" applyFont="1" applyFill="1" applyBorder="1" applyAlignment="1">
      <alignment horizontal="centerContinuous" vertical="center" shrinkToFit="1"/>
    </xf>
    <xf numFmtId="0" fontId="75" fillId="27" borderId="25" xfId="401" applyFont="1" applyFill="1" applyBorder="1" applyAlignment="1">
      <alignment horizontal="center" vertical="center" shrinkToFit="1"/>
    </xf>
    <xf numFmtId="0" fontId="75" fillId="27" borderId="28" xfId="401" applyFont="1" applyFill="1" applyBorder="1" applyAlignment="1">
      <alignment horizontal="center" vertical="center"/>
    </xf>
    <xf numFmtId="0" fontId="75" fillId="27" borderId="22" xfId="401" applyFont="1" applyFill="1" applyBorder="1" applyAlignment="1">
      <alignment horizontal="center" vertical="center" shrinkToFit="1"/>
    </xf>
    <xf numFmtId="0" fontId="75" fillId="27" borderId="22" xfId="401" applyFont="1" applyFill="1" applyBorder="1" applyAlignment="1">
      <alignment horizontal="centerContinuous" vertical="center" shrinkToFit="1"/>
    </xf>
    <xf numFmtId="0" fontId="75" fillId="27" borderId="16" xfId="401" applyFont="1" applyFill="1" applyBorder="1" applyAlignment="1">
      <alignment horizontal="centerContinuous" vertical="center" shrinkToFit="1"/>
    </xf>
    <xf numFmtId="0" fontId="75" fillId="27" borderId="28" xfId="401" applyFont="1" applyFill="1" applyBorder="1" applyAlignment="1">
      <alignment horizontal="center" vertical="center" shrinkToFit="1"/>
    </xf>
    <xf numFmtId="0" fontId="75" fillId="27" borderId="24" xfId="401" applyFont="1" applyFill="1" applyBorder="1" applyAlignment="1">
      <alignment horizontal="centerContinuous" vertical="center" shrinkToFit="1"/>
    </xf>
    <xf numFmtId="0" fontId="75" fillId="27" borderId="25" xfId="401" applyFont="1" applyFill="1" applyBorder="1" applyAlignment="1">
      <alignment horizontal="centerContinuous" vertical="center" shrinkToFit="1"/>
    </xf>
    <xf numFmtId="0" fontId="75" fillId="27" borderId="20" xfId="401" applyFont="1" applyFill="1" applyBorder="1" applyAlignment="1">
      <alignment horizontal="center" vertical="center" shrinkToFit="1"/>
    </xf>
    <xf numFmtId="0" fontId="75" fillId="27" borderId="21" xfId="401" applyFont="1" applyFill="1" applyBorder="1" applyAlignment="1">
      <alignment horizontal="center" vertical="center" shrinkToFit="1"/>
    </xf>
    <xf numFmtId="0" fontId="91" fillId="27" borderId="21" xfId="396" applyFont="1" applyFill="1" applyBorder="1" applyAlignment="1" applyProtection="1">
      <alignment horizontal="center" vertical="center" shrinkToFit="1"/>
    </xf>
    <xf numFmtId="195" fontId="75" fillId="0" borderId="0" xfId="404" applyNumberFormat="1" applyFont="1" applyFill="1" applyBorder="1" applyAlignment="1">
      <alignment shrinkToFit="1"/>
    </xf>
    <xf numFmtId="195" fontId="75" fillId="0" borderId="0" xfId="403" applyNumberFormat="1" applyFont="1" applyFill="1" applyBorder="1" applyAlignment="1" applyProtection="1">
      <alignment shrinkToFit="1"/>
    </xf>
    <xf numFmtId="0" fontId="75" fillId="0" borderId="0" xfId="401" applyFont="1" applyFill="1"/>
    <xf numFmtId="177" fontId="75" fillId="0" borderId="0" xfId="403" applyNumberFormat="1" applyFont="1" applyFill="1" applyBorder="1" applyAlignment="1" applyProtection="1">
      <alignment shrinkToFit="1"/>
    </xf>
    <xf numFmtId="194" fontId="75" fillId="0" borderId="0" xfId="403" applyNumberFormat="1" applyFont="1" applyFill="1" applyBorder="1" applyAlignment="1" applyProtection="1">
      <alignment shrinkToFit="1"/>
    </xf>
    <xf numFmtId="195" fontId="84" fillId="0" borderId="0" xfId="403" applyNumberFormat="1" applyFont="1" applyFill="1" applyBorder="1" applyAlignment="1" applyProtection="1">
      <alignment shrinkToFit="1"/>
    </xf>
    <xf numFmtId="0" fontId="75" fillId="0" borderId="10" xfId="401" applyFont="1" applyFill="1" applyBorder="1" applyAlignment="1">
      <alignment horizontal="center"/>
    </xf>
    <xf numFmtId="197" fontId="75" fillId="0" borderId="0" xfId="403" applyNumberFormat="1" applyFont="1" applyFill="1" applyAlignment="1" applyProtection="1">
      <alignment shrinkToFit="1"/>
    </xf>
    <xf numFmtId="176" fontId="75" fillId="0" borderId="0" xfId="403" applyFont="1" applyFill="1" applyAlignment="1" applyProtection="1">
      <alignment shrinkToFit="1"/>
    </xf>
    <xf numFmtId="194" fontId="75" fillId="0" borderId="0" xfId="401" applyNumberFormat="1" applyFont="1" applyFill="1" applyBorder="1" applyAlignment="1">
      <alignment shrinkToFit="1"/>
    </xf>
    <xf numFmtId="177" fontId="75" fillId="0" borderId="0" xfId="401" applyNumberFormat="1" applyFont="1" applyFill="1" applyBorder="1" applyAlignment="1">
      <alignment shrinkToFit="1"/>
    </xf>
    <xf numFmtId="193" fontId="75" fillId="0" borderId="0" xfId="403" applyNumberFormat="1" applyFont="1" applyFill="1" applyAlignment="1" applyProtection="1">
      <alignment shrinkToFit="1"/>
    </xf>
    <xf numFmtId="193" fontId="75" fillId="0" borderId="0" xfId="401" applyNumberFormat="1" applyFont="1" applyFill="1" applyBorder="1" applyAlignment="1">
      <alignment shrinkToFit="1"/>
    </xf>
    <xf numFmtId="0" fontId="78" fillId="27" borderId="25" xfId="401" applyFont="1" applyFill="1" applyBorder="1" applyAlignment="1">
      <alignment horizontal="center" vertical="center" shrinkToFit="1"/>
    </xf>
    <xf numFmtId="41" fontId="75" fillId="0" borderId="0" xfId="401" applyNumberFormat="1" applyFont="1" applyFill="1" applyBorder="1" applyAlignment="1"/>
    <xf numFmtId="196" fontId="75" fillId="0" borderId="0" xfId="401" applyNumberFormat="1" applyFont="1" applyFill="1" applyBorder="1" applyAlignment="1"/>
    <xf numFmtId="198" fontId="75" fillId="0" borderId="0" xfId="401" applyNumberFormat="1" applyFont="1" applyFill="1" applyBorder="1" applyAlignment="1"/>
    <xf numFmtId="195" fontId="84" fillId="0" borderId="0" xfId="401" applyNumberFormat="1" applyFont="1" applyFill="1" applyBorder="1" applyAlignment="1">
      <alignment shrinkToFit="1"/>
    </xf>
    <xf numFmtId="41" fontId="84" fillId="0" borderId="0" xfId="403" applyNumberFormat="1" applyFont="1" applyFill="1" applyBorder="1" applyAlignment="1">
      <alignment shrinkToFit="1"/>
    </xf>
    <xf numFmtId="176" fontId="78" fillId="0" borderId="0" xfId="403" applyFont="1" applyFill="1" applyBorder="1" applyProtection="1"/>
    <xf numFmtId="0" fontId="78" fillId="0" borderId="0" xfId="401" applyFont="1" applyFill="1" applyBorder="1" applyAlignment="1">
      <alignment horizontal="right"/>
    </xf>
    <xf numFmtId="0" fontId="78" fillId="0" borderId="0" xfId="401" applyFont="1" applyFill="1" applyBorder="1"/>
    <xf numFmtId="0" fontId="75" fillId="0" borderId="0" xfId="401" applyFont="1" applyFill="1" applyProtection="1"/>
    <xf numFmtId="200" fontId="75" fillId="0" borderId="0" xfId="401" applyNumberFormat="1" applyFont="1" applyFill="1" applyBorder="1" applyAlignment="1" applyProtection="1"/>
    <xf numFmtId="0" fontId="75" fillId="27" borderId="33" xfId="401" applyFont="1" applyFill="1" applyBorder="1" applyAlignment="1">
      <alignment horizontal="centerContinuous" vertical="center"/>
    </xf>
    <xf numFmtId="0" fontId="75" fillId="27" borderId="29" xfId="401" applyFont="1" applyFill="1" applyBorder="1" applyAlignment="1">
      <alignment horizontal="centerContinuous" vertical="center"/>
    </xf>
    <xf numFmtId="0" fontId="83" fillId="0" borderId="0" xfId="401" applyFont="1" applyFill="1"/>
    <xf numFmtId="0" fontId="75" fillId="27" borderId="27" xfId="401" applyFont="1" applyFill="1" applyBorder="1" applyAlignment="1">
      <alignment horizontal="centerContinuous" vertical="center"/>
    </xf>
    <xf numFmtId="0" fontId="75" fillId="27" borderId="20" xfId="401" applyFont="1" applyFill="1" applyBorder="1" applyAlignment="1">
      <alignment horizontal="centerContinuous" vertical="center"/>
    </xf>
    <xf numFmtId="0" fontId="75" fillId="27" borderId="26" xfId="401" applyFont="1" applyFill="1" applyBorder="1" applyAlignment="1">
      <alignment horizontal="centerContinuous" vertical="center"/>
    </xf>
    <xf numFmtId="195" fontId="75" fillId="0" borderId="0" xfId="401" applyNumberFormat="1" applyFont="1" applyFill="1"/>
    <xf numFmtId="0" fontId="75" fillId="27" borderId="0" xfId="401" applyFont="1" applyFill="1" applyBorder="1" applyAlignment="1">
      <alignment horizontal="centerContinuous" vertical="center"/>
    </xf>
    <xf numFmtId="0" fontId="75" fillId="27" borderId="25" xfId="401" applyFont="1" applyFill="1" applyBorder="1" applyAlignment="1">
      <alignment horizontal="centerContinuous" vertical="center"/>
    </xf>
    <xf numFmtId="0" fontId="75" fillId="27" borderId="22" xfId="401" applyFont="1" applyFill="1" applyBorder="1" applyAlignment="1">
      <alignment horizontal="center" vertical="center"/>
    </xf>
    <xf numFmtId="41" fontId="75" fillId="0" borderId="0" xfId="404" applyNumberFormat="1" applyFont="1" applyFill="1" applyBorder="1" applyAlignment="1"/>
    <xf numFmtId="177" fontId="75" fillId="0" borderId="0" xfId="404" applyNumberFormat="1" applyFont="1" applyFill="1" applyBorder="1" applyAlignment="1"/>
    <xf numFmtId="177" fontId="75" fillId="0" borderId="0" xfId="401" applyNumberFormat="1" applyFont="1" applyFill="1" applyBorder="1" applyAlignment="1"/>
    <xf numFmtId="41" fontId="75" fillId="0" borderId="0" xfId="397" applyNumberFormat="1" applyFont="1" applyFill="1" applyBorder="1" applyAlignment="1"/>
    <xf numFmtId="0" fontId="81" fillId="0" borderId="0" xfId="401" applyFont="1" applyFill="1"/>
    <xf numFmtId="0" fontId="75" fillId="0" borderId="0" xfId="401" applyFont="1" applyFill="1" applyBorder="1" applyAlignment="1">
      <alignment horizontal="center" vertical="center"/>
    </xf>
    <xf numFmtId="193" fontId="75" fillId="0" borderId="0" xfId="403" applyNumberFormat="1" applyFont="1" applyFill="1" applyBorder="1" applyAlignment="1" applyProtection="1">
      <alignment vertical="center" shrinkToFit="1"/>
    </xf>
    <xf numFmtId="199" fontId="75" fillId="0" borderId="0" xfId="401" applyNumberFormat="1" applyFont="1" applyFill="1" applyBorder="1" applyAlignment="1">
      <alignment vertical="center" shrinkToFit="1"/>
    </xf>
    <xf numFmtId="192" fontId="75" fillId="0" borderId="0" xfId="403" applyNumberFormat="1" applyFont="1" applyFill="1" applyBorder="1" applyAlignment="1">
      <alignment vertical="center" shrinkToFit="1"/>
    </xf>
    <xf numFmtId="192" fontId="75" fillId="0" borderId="0" xfId="403" applyNumberFormat="1" applyFont="1" applyFill="1" applyBorder="1" applyAlignment="1" applyProtection="1">
      <alignment horizontal="right" vertical="center" shrinkToFit="1"/>
    </xf>
    <xf numFmtId="0" fontId="75" fillId="0" borderId="0" xfId="401" applyFont="1" applyFill="1" applyBorder="1" applyAlignment="1">
      <alignment vertical="center"/>
    </xf>
    <xf numFmtId="0" fontId="75" fillId="0" borderId="0" xfId="401" applyFont="1" applyFill="1" applyBorder="1" applyAlignment="1">
      <alignment horizontal="left" vertical="center"/>
    </xf>
    <xf numFmtId="0" fontId="75" fillId="0" borderId="0" xfId="401" applyFont="1" applyFill="1" applyAlignment="1">
      <alignment horizontal="right" vertical="top"/>
    </xf>
    <xf numFmtId="176" fontId="75" fillId="0" borderId="0" xfId="397" applyFont="1" applyFill="1" applyAlignment="1">
      <alignment vertical="top"/>
    </xf>
    <xf numFmtId="176" fontId="75" fillId="0" borderId="0" xfId="397" applyFont="1" applyFill="1" applyAlignment="1">
      <alignment vertical="center"/>
    </xf>
    <xf numFmtId="0" fontId="76" fillId="0" borderId="0" xfId="396" applyFont="1" applyFill="1" applyAlignment="1">
      <alignment horizontal="centerContinuous"/>
    </xf>
    <xf numFmtId="0" fontId="77" fillId="0" borderId="0" xfId="396" applyFont="1" applyFill="1"/>
    <xf numFmtId="176" fontId="77" fillId="0" borderId="0" xfId="397" applyFont="1" applyFill="1"/>
    <xf numFmtId="176" fontId="75" fillId="0" borderId="0" xfId="397" applyFont="1" applyFill="1"/>
    <xf numFmtId="176" fontId="81" fillId="0" borderId="0" xfId="397" applyFont="1" applyFill="1"/>
    <xf numFmtId="0" fontId="75" fillId="0" borderId="0" xfId="396" applyFont="1" applyFill="1" applyAlignment="1"/>
    <xf numFmtId="0" fontId="75" fillId="0" borderId="0" xfId="396" applyFont="1" applyFill="1" applyBorder="1" applyAlignment="1" applyProtection="1">
      <alignment horizontal="left"/>
    </xf>
    <xf numFmtId="0" fontId="75" fillId="27" borderId="20" xfId="396" applyFont="1" applyFill="1" applyBorder="1" applyAlignment="1">
      <alignment horizontal="center"/>
    </xf>
    <xf numFmtId="0" fontId="72" fillId="0" borderId="0" xfId="401" applyFont="1" applyFill="1" applyAlignment="1">
      <alignment vertical="top"/>
    </xf>
    <xf numFmtId="0" fontId="92" fillId="0" borderId="0" xfId="396" applyFont="1" applyFill="1" applyAlignment="1">
      <alignment horizontal="centerContinuous"/>
    </xf>
    <xf numFmtId="0" fontId="75" fillId="0" borderId="0" xfId="396" applyFont="1" applyFill="1" applyBorder="1"/>
    <xf numFmtId="0" fontId="78" fillId="0" borderId="0" xfId="396" applyFont="1" applyFill="1" applyBorder="1"/>
    <xf numFmtId="0" fontId="78" fillId="0" borderId="0" xfId="407" applyFont="1" applyFill="1" applyAlignment="1" applyProtection="1">
      <alignment horizontal="right"/>
    </xf>
    <xf numFmtId="176" fontId="75" fillId="27" borderId="28" xfId="397" applyFont="1" applyFill="1" applyBorder="1" applyAlignment="1" applyProtection="1">
      <alignment horizontal="center" vertical="center"/>
    </xf>
    <xf numFmtId="176" fontId="75" fillId="0" borderId="0" xfId="397" applyFont="1" applyFill="1" applyBorder="1" applyAlignment="1" applyProtection="1">
      <alignment horizontal="center"/>
    </xf>
    <xf numFmtId="198" fontId="75" fillId="0" borderId="0" xfId="397" applyNumberFormat="1" applyFont="1" applyFill="1" applyBorder="1" applyAlignment="1" applyProtection="1">
      <alignment horizontal="right"/>
      <protection locked="0"/>
    </xf>
    <xf numFmtId="198" fontId="75" fillId="0" borderId="0" xfId="397" applyNumberFormat="1" applyFont="1" applyFill="1" applyBorder="1" applyAlignment="1" applyProtection="1">
      <alignment horizontal="right"/>
    </xf>
    <xf numFmtId="0" fontId="81" fillId="0" borderId="0" xfId="396" applyFont="1"/>
    <xf numFmtId="0" fontId="90" fillId="0" borderId="0" xfId="396" applyFont="1"/>
    <xf numFmtId="0" fontId="75" fillId="0" borderId="0" xfId="396" applyFont="1" applyBorder="1"/>
    <xf numFmtId="0" fontId="78" fillId="0" borderId="0" xfId="365" applyFont="1" applyBorder="1" applyAlignment="1"/>
    <xf numFmtId="0" fontId="93" fillId="0" borderId="0" xfId="365" applyFont="1" applyAlignment="1"/>
    <xf numFmtId="0" fontId="78" fillId="0" borderId="0" xfId="365" applyFont="1" applyAlignment="1"/>
    <xf numFmtId="0" fontId="78" fillId="0" borderId="0" xfId="398" applyFont="1" applyFill="1" applyBorder="1" applyAlignment="1" applyProtection="1">
      <alignment horizontal="right"/>
    </xf>
    <xf numFmtId="0" fontId="75" fillId="0" borderId="0" xfId="396" applyFont="1" applyAlignment="1">
      <alignment horizontal="centerContinuous" vertical="center"/>
    </xf>
    <xf numFmtId="0" fontId="75" fillId="27" borderId="0" xfId="396" applyFont="1" applyFill="1" applyBorder="1" applyAlignment="1">
      <alignment horizontal="centerContinuous" vertical="center"/>
    </xf>
    <xf numFmtId="0" fontId="75" fillId="27" borderId="24" xfId="396" applyFont="1" applyFill="1" applyBorder="1" applyAlignment="1">
      <alignment horizontal="centerContinuous" vertical="center"/>
    </xf>
    <xf numFmtId="0" fontId="75" fillId="27" borderId="28" xfId="396" applyFont="1" applyFill="1" applyBorder="1" applyAlignment="1">
      <alignment horizontal="centerContinuous" vertical="center"/>
    </xf>
    <xf numFmtId="0" fontId="75" fillId="27" borderId="25" xfId="396" applyFont="1" applyFill="1" applyBorder="1" applyAlignment="1">
      <alignment horizontal="centerContinuous" vertical="center"/>
    </xf>
    <xf numFmtId="0" fontId="75" fillId="27" borderId="27" xfId="396" applyFont="1" applyFill="1" applyBorder="1" applyAlignment="1">
      <alignment horizontal="centerContinuous" vertical="center"/>
    </xf>
    <xf numFmtId="0" fontId="75" fillId="27" borderId="21" xfId="396" applyFont="1" applyFill="1" applyBorder="1" applyAlignment="1">
      <alignment horizontal="centerContinuous" vertical="center"/>
    </xf>
    <xf numFmtId="0" fontId="75" fillId="27" borderId="20" xfId="396" applyFont="1" applyFill="1" applyBorder="1" applyAlignment="1">
      <alignment horizontal="centerContinuous" vertical="center"/>
    </xf>
    <xf numFmtId="176" fontId="75" fillId="0" borderId="0" xfId="397" applyFont="1" applyFill="1" applyBorder="1" applyAlignment="1">
      <alignment horizontal="center"/>
    </xf>
    <xf numFmtId="0" fontId="75" fillId="0" borderId="10" xfId="396" applyFont="1" applyFill="1" applyBorder="1" applyAlignment="1">
      <alignment horizontal="center"/>
    </xf>
    <xf numFmtId="0" fontId="78" fillId="0" borderId="0" xfId="408" applyFont="1" applyFill="1" applyBorder="1" applyAlignment="1">
      <alignment horizontal="left" wrapText="1"/>
    </xf>
    <xf numFmtId="41" fontId="78" fillId="0" borderId="0" xfId="409" applyFont="1" applyFill="1" applyBorder="1" applyAlignment="1">
      <alignment horizontal="right" wrapText="1"/>
    </xf>
    <xf numFmtId="0" fontId="75" fillId="27" borderId="35" xfId="396" applyFont="1" applyFill="1" applyBorder="1" applyAlignment="1">
      <alignment horizontal="centerContinuous" vertical="center"/>
    </xf>
    <xf numFmtId="0" fontId="75" fillId="27" borderId="17" xfId="396" applyFont="1" applyFill="1" applyBorder="1" applyAlignment="1">
      <alignment horizontal="center" vertical="center"/>
    </xf>
    <xf numFmtId="176" fontId="75" fillId="0" borderId="0" xfId="397" applyNumberFormat="1" applyFont="1" applyFill="1" applyBorder="1" applyAlignment="1" applyProtection="1">
      <alignment horizontal="center"/>
    </xf>
    <xf numFmtId="201" fontId="75" fillId="0" borderId="0" xfId="397" applyNumberFormat="1" applyFont="1" applyFill="1" applyBorder="1" applyAlignment="1" applyProtection="1">
      <alignment horizontal="right"/>
    </xf>
    <xf numFmtId="0" fontId="81" fillId="0" borderId="0" xfId="396" applyFont="1" applyFill="1" applyBorder="1" applyAlignment="1">
      <alignment horizontal="center"/>
    </xf>
    <xf numFmtId="176" fontId="81" fillId="0" borderId="0" xfId="397" applyNumberFormat="1" applyFont="1" applyFill="1" applyBorder="1" applyAlignment="1" applyProtection="1">
      <alignment horizontal="center"/>
    </xf>
    <xf numFmtId="49" fontId="96" fillId="0" borderId="0" xfId="408" applyNumberFormat="1" applyFont="1" applyFill="1" applyBorder="1" applyAlignment="1">
      <alignment horizontal="center" wrapText="1"/>
    </xf>
    <xf numFmtId="41" fontId="75" fillId="0" borderId="0" xfId="397" applyNumberFormat="1" applyFont="1" applyFill="1" applyBorder="1" applyAlignment="1" applyProtection="1">
      <alignment vertical="center"/>
      <protection locked="0"/>
    </xf>
    <xf numFmtId="0" fontId="75" fillId="0" borderId="0" xfId="396" applyFont="1" applyFill="1" applyBorder="1" applyAlignment="1">
      <alignment vertical="center"/>
    </xf>
    <xf numFmtId="193" fontId="75" fillId="0" borderId="0" xfId="396" applyNumberFormat="1" applyFont="1" applyFill="1" applyBorder="1" applyAlignment="1">
      <alignment vertical="center"/>
    </xf>
    <xf numFmtId="0" fontId="97" fillId="0" borderId="0" xfId="396" applyFont="1" applyFill="1" applyBorder="1" applyAlignment="1">
      <alignment vertical="center"/>
    </xf>
    <xf numFmtId="0" fontId="98" fillId="0" borderId="0" xfId="396" applyFont="1" applyFill="1"/>
    <xf numFmtId="0" fontId="75" fillId="27" borderId="20" xfId="396" applyFont="1" applyFill="1" applyBorder="1" applyAlignment="1">
      <alignment horizontal="center" wrapText="1"/>
    </xf>
    <xf numFmtId="0" fontId="75" fillId="27" borderId="21" xfId="396" applyFont="1" applyFill="1" applyBorder="1" applyAlignment="1">
      <alignment horizontal="center" vertical="center" wrapText="1" shrinkToFit="1"/>
    </xf>
    <xf numFmtId="0" fontId="94" fillId="0" borderId="0" xfId="398" applyFont="1" applyFill="1" applyAlignment="1" applyProtection="1">
      <alignment horizontal="centerContinuous"/>
    </xf>
    <xf numFmtId="0" fontId="75" fillId="0" borderId="0" xfId="398" applyFont="1" applyFill="1" applyAlignment="1" applyProtection="1"/>
    <xf numFmtId="0" fontId="79" fillId="0" borderId="0" xfId="398" applyFont="1" applyFill="1" applyAlignment="1" applyProtection="1">
      <alignment horizontal="right"/>
    </xf>
    <xf numFmtId="41" fontId="75" fillId="0" borderId="24" xfId="398" applyNumberFormat="1" applyFont="1" applyFill="1" applyBorder="1" applyAlignment="1" applyProtection="1">
      <alignment horizontal="center"/>
    </xf>
    <xf numFmtId="41" fontId="75" fillId="0" borderId="0" xfId="398" applyNumberFormat="1" applyFont="1" applyFill="1" applyBorder="1" applyAlignment="1" applyProtection="1">
      <alignment horizontal="center"/>
    </xf>
    <xf numFmtId="176" fontId="75" fillId="0" borderId="0" xfId="399" applyNumberFormat="1" applyFont="1" applyFill="1" applyBorder="1" applyAlignment="1" applyProtection="1">
      <protection locked="0"/>
    </xf>
    <xf numFmtId="176" fontId="75" fillId="0" borderId="0" xfId="400" applyFont="1" applyFill="1" applyBorder="1" applyProtection="1"/>
    <xf numFmtId="0" fontId="75" fillId="0" borderId="0" xfId="398" applyFont="1" applyFill="1" applyAlignment="1" applyProtection="1">
      <alignment horizontal="right"/>
    </xf>
    <xf numFmtId="0" fontId="101" fillId="0" borderId="0" xfId="395" applyFont="1" applyFill="1" applyAlignment="1">
      <alignment horizontal="centerContinuous" vertical="center"/>
    </xf>
    <xf numFmtId="0" fontId="102" fillId="0" borderId="0" xfId="395" applyFont="1" applyAlignment="1">
      <alignment horizontal="centerContinuous" vertical="center"/>
    </xf>
    <xf numFmtId="0" fontId="102" fillId="0" borderId="0" xfId="395" applyFont="1" applyFill="1" applyAlignment="1">
      <alignment vertical="center"/>
    </xf>
    <xf numFmtId="0" fontId="102" fillId="0" borderId="0" xfId="395" applyFont="1" applyAlignment="1">
      <alignment horizontal="centerContinuous"/>
    </xf>
    <xf numFmtId="0" fontId="102" fillId="0" borderId="0" xfId="395" applyFont="1" applyFill="1"/>
    <xf numFmtId="0" fontId="75" fillId="27" borderId="38" xfId="395" applyFont="1" applyFill="1" applyBorder="1" applyAlignment="1">
      <alignment horizontal="center" vertical="center" wrapText="1" shrinkToFit="1"/>
    </xf>
    <xf numFmtId="0" fontId="75" fillId="0" borderId="39" xfId="395" applyFont="1" applyFill="1" applyBorder="1" applyAlignment="1">
      <alignment horizontal="center"/>
    </xf>
    <xf numFmtId="41" fontId="75" fillId="0" borderId="43" xfId="395" applyNumberFormat="1" applyFont="1" applyFill="1" applyBorder="1" applyAlignment="1">
      <alignment horizontal="center"/>
    </xf>
    <xf numFmtId="0" fontId="75" fillId="0" borderId="39" xfId="395" applyFont="1" applyFill="1" applyBorder="1" applyAlignment="1">
      <alignment horizontal="distributed"/>
    </xf>
    <xf numFmtId="41" fontId="75" fillId="0" borderId="0" xfId="397" applyNumberFormat="1" applyFont="1" applyFill="1" applyBorder="1" applyProtection="1"/>
    <xf numFmtId="41" fontId="75" fillId="0" borderId="0" xfId="397" applyNumberFormat="1" applyFont="1" applyFill="1" applyBorder="1" applyProtection="1">
      <protection locked="0"/>
    </xf>
    <xf numFmtId="41" fontId="75" fillId="0" borderId="43" xfId="397" applyNumberFormat="1" applyFont="1" applyFill="1" applyBorder="1" applyProtection="1">
      <protection locked="0"/>
    </xf>
    <xf numFmtId="0" fontId="75" fillId="0" borderId="44" xfId="395" applyFont="1" applyFill="1" applyBorder="1" applyAlignment="1">
      <alignment horizontal="center" vertical="center"/>
    </xf>
    <xf numFmtId="176" fontId="75" fillId="0" borderId="45" xfId="397" applyFont="1" applyFill="1" applyBorder="1" applyAlignment="1" applyProtection="1">
      <alignment vertical="center"/>
    </xf>
    <xf numFmtId="176" fontId="75" fillId="0" borderId="10" xfId="397" applyFont="1" applyFill="1" applyBorder="1" applyAlignment="1" applyProtection="1">
      <alignment vertical="center"/>
      <protection locked="0"/>
    </xf>
    <xf numFmtId="176" fontId="75" fillId="0" borderId="10" xfId="397" applyFont="1" applyFill="1" applyBorder="1" applyAlignment="1" applyProtection="1">
      <alignment vertical="center"/>
    </xf>
    <xf numFmtId="176" fontId="75" fillId="0" borderId="46" xfId="397" applyFont="1" applyFill="1" applyBorder="1" applyAlignment="1" applyProtection="1">
      <alignment vertical="center"/>
      <protection locked="0"/>
    </xf>
    <xf numFmtId="0" fontId="103" fillId="0" borderId="0" xfId="396" applyFont="1" applyFill="1" applyAlignment="1">
      <alignment vertical="top"/>
    </xf>
    <xf numFmtId="0" fontId="103" fillId="0" borderId="0" xfId="396" applyFont="1" applyFill="1" applyAlignment="1">
      <alignment vertical="center"/>
    </xf>
    <xf numFmtId="0" fontId="99" fillId="0" borderId="0" xfId="398" applyFont="1" applyFill="1" applyAlignment="1" applyProtection="1">
      <alignment horizontal="centerContinuous" vertical="center"/>
    </xf>
    <xf numFmtId="0" fontId="100" fillId="0" borderId="0" xfId="398" applyFont="1" applyFill="1" applyAlignment="1" applyProtection="1">
      <alignment horizontal="centerContinuous" vertical="center"/>
    </xf>
    <xf numFmtId="0" fontId="100" fillId="0" borderId="0" xfId="396" applyFont="1"/>
    <xf numFmtId="0" fontId="99" fillId="0" borderId="0" xfId="398" applyFont="1" applyFill="1" applyAlignment="1" applyProtection="1">
      <alignment horizontal="centerContinuous"/>
    </xf>
    <xf numFmtId="0" fontId="100" fillId="0" borderId="0" xfId="398" applyFont="1" applyFill="1" applyAlignment="1" applyProtection="1">
      <alignment horizontal="centerContinuous"/>
    </xf>
    <xf numFmtId="0" fontId="101" fillId="0" borderId="0" xfId="396" applyFont="1" applyFill="1" applyAlignment="1">
      <alignment horizontal="centerContinuous" vertical="center"/>
    </xf>
    <xf numFmtId="0" fontId="102" fillId="0" borderId="0" xfId="396" applyFont="1" applyFill="1" applyAlignment="1">
      <alignment horizontal="centerContinuous" vertical="center"/>
    </xf>
    <xf numFmtId="0" fontId="102" fillId="0" borderId="0" xfId="396" applyFont="1" applyFill="1" applyAlignment="1">
      <alignment vertical="center"/>
    </xf>
    <xf numFmtId="0" fontId="102" fillId="0" borderId="0" xfId="396" applyFont="1" applyFill="1" applyAlignment="1">
      <alignment horizontal="centerContinuous"/>
    </xf>
    <xf numFmtId="0" fontId="102" fillId="0" borderId="0" xfId="396" applyFont="1" applyFill="1" applyAlignment="1"/>
    <xf numFmtId="0" fontId="101" fillId="0" borderId="0" xfId="401" applyFont="1" applyFill="1" applyAlignment="1">
      <alignment horizontal="centerContinuous" vertical="center"/>
    </xf>
    <xf numFmtId="0" fontId="102" fillId="0" borderId="0" xfId="401" applyFont="1" applyFill="1" applyAlignment="1">
      <alignment horizontal="centerContinuous" vertical="center"/>
    </xf>
    <xf numFmtId="0" fontId="102" fillId="0" borderId="0" xfId="401" applyFont="1" applyFill="1" applyAlignment="1">
      <alignment vertical="center"/>
    </xf>
    <xf numFmtId="0" fontId="102" fillId="0" borderId="0" xfId="401" applyFont="1" applyFill="1" applyAlignment="1">
      <alignment horizontal="centerContinuous"/>
    </xf>
    <xf numFmtId="0" fontId="102" fillId="0" borderId="0" xfId="401" applyFont="1" applyFill="1" applyAlignment="1"/>
    <xf numFmtId="176" fontId="102" fillId="0" borderId="0" xfId="397" applyFont="1" applyFill="1" applyAlignment="1">
      <alignment vertical="center"/>
    </xf>
    <xf numFmtId="0" fontId="101" fillId="0" borderId="0" xfId="396" applyFont="1" applyFill="1" applyAlignment="1">
      <alignment horizontal="centerContinuous"/>
    </xf>
    <xf numFmtId="0" fontId="102" fillId="0" borderId="0" xfId="396" applyFont="1" applyFill="1"/>
    <xf numFmtId="176" fontId="102" fillId="0" borderId="0" xfId="397" applyFont="1" applyFill="1"/>
    <xf numFmtId="0" fontId="102" fillId="0" borderId="0" xfId="396" applyFont="1"/>
    <xf numFmtId="0" fontId="75" fillId="0" borderId="0" xfId="365" applyFont="1" applyBorder="1" applyAlignment="1"/>
    <xf numFmtId="0" fontId="91" fillId="0" borderId="0" xfId="365" applyFont="1" applyAlignment="1"/>
    <xf numFmtId="0" fontId="75" fillId="27" borderId="38" xfId="396" applyFont="1" applyFill="1" applyBorder="1" applyAlignment="1">
      <alignment horizontal="centerContinuous" vertical="center"/>
    </xf>
    <xf numFmtId="0" fontId="75" fillId="27" borderId="43" xfId="396" applyFont="1" applyFill="1" applyBorder="1" applyAlignment="1">
      <alignment horizontal="centerContinuous" vertical="center"/>
    </xf>
    <xf numFmtId="0" fontId="75" fillId="27" borderId="47" xfId="396" applyFont="1" applyFill="1" applyBorder="1" applyAlignment="1">
      <alignment horizontal="centerContinuous" vertical="center"/>
    </xf>
    <xf numFmtId="0" fontId="75" fillId="0" borderId="39" xfId="396" applyFont="1" applyFill="1" applyBorder="1" applyAlignment="1">
      <alignment horizontal="center"/>
    </xf>
    <xf numFmtId="0" fontId="81" fillId="0" borderId="48" xfId="396" applyFont="1" applyFill="1" applyBorder="1" applyAlignment="1">
      <alignment horizontal="center"/>
    </xf>
    <xf numFmtId="176" fontId="81" fillId="0" borderId="10" xfId="397" applyFont="1" applyFill="1" applyBorder="1" applyAlignment="1" applyProtection="1">
      <alignment horizontal="center"/>
    </xf>
    <xf numFmtId="0" fontId="75" fillId="27" borderId="49" xfId="396" applyFont="1" applyFill="1" applyBorder="1" applyAlignment="1">
      <alignment horizontal="centerContinuous" vertical="center"/>
    </xf>
    <xf numFmtId="176" fontId="81" fillId="0" borderId="10" xfId="397" applyNumberFormat="1" applyFont="1" applyFill="1" applyBorder="1" applyAlignment="1" applyProtection="1">
      <alignment horizontal="center"/>
    </xf>
    <xf numFmtId="49" fontId="96" fillId="0" borderId="10" xfId="408" applyNumberFormat="1" applyFont="1" applyFill="1" applyBorder="1" applyAlignment="1">
      <alignment horizontal="center" wrapText="1"/>
    </xf>
    <xf numFmtId="49" fontId="96" fillId="0" borderId="46" xfId="408" applyNumberFormat="1" applyFont="1" applyFill="1" applyBorder="1" applyAlignment="1">
      <alignment horizontal="center" wrapText="1"/>
    </xf>
    <xf numFmtId="0" fontId="102" fillId="0" borderId="0" xfId="396" applyFont="1" applyAlignment="1">
      <alignment horizontal="centerContinuous" vertical="center"/>
    </xf>
    <xf numFmtId="0" fontId="101" fillId="0" borderId="0" xfId="398" applyFont="1" applyFill="1" applyAlignment="1" applyProtection="1">
      <alignment horizontal="centerContinuous" vertical="center"/>
    </xf>
    <xf numFmtId="0" fontId="101" fillId="0" borderId="0" xfId="398" applyFont="1" applyFill="1" applyAlignment="1" applyProtection="1">
      <alignment horizontal="centerContinuous"/>
    </xf>
    <xf numFmtId="41" fontId="75" fillId="0" borderId="0" xfId="403" applyNumberFormat="1" applyFont="1" applyFill="1" applyBorder="1" applyAlignment="1" applyProtection="1">
      <alignment shrinkToFit="1"/>
    </xf>
    <xf numFmtId="198" fontId="75" fillId="0" borderId="0" xfId="401" applyNumberFormat="1" applyFont="1" applyFill="1" applyBorder="1" applyAlignment="1">
      <alignment horizontal="right"/>
    </xf>
    <xf numFmtId="41" fontId="75" fillId="0" borderId="0" xfId="401" applyNumberFormat="1" applyFont="1" applyFill="1" applyBorder="1" applyAlignment="1">
      <alignment horizontal="right"/>
    </xf>
    <xf numFmtId="41" fontId="75" fillId="0" borderId="0" xfId="396" applyNumberFormat="1" applyFont="1" applyFill="1" applyBorder="1" applyAlignment="1">
      <alignment horizontal="right"/>
    </xf>
    <xf numFmtId="176" fontId="104" fillId="0" borderId="0" xfId="395" applyNumberFormat="1" applyFont="1" applyFill="1" applyAlignment="1">
      <alignment vertical="center"/>
    </xf>
    <xf numFmtId="0" fontId="104" fillId="0" borderId="0" xfId="395" applyFont="1" applyFill="1" applyAlignment="1">
      <alignment vertical="center"/>
    </xf>
    <xf numFmtId="0" fontId="104" fillId="0" borderId="0" xfId="395" applyFont="1" applyFill="1"/>
    <xf numFmtId="0" fontId="82" fillId="0" borderId="0" xfId="396" applyFont="1"/>
    <xf numFmtId="41" fontId="105" fillId="28" borderId="0" xfId="402" applyNumberFormat="1" applyFont="1" applyFill="1" applyBorder="1" applyAlignment="1" applyProtection="1">
      <alignment horizontal="right"/>
      <protection locked="0"/>
    </xf>
    <xf numFmtId="41" fontId="105" fillId="28" borderId="0" xfId="402" applyNumberFormat="1" applyFont="1" applyFill="1" applyBorder="1" applyAlignment="1" applyProtection="1">
      <alignment horizontal="right"/>
    </xf>
    <xf numFmtId="176" fontId="82" fillId="0" borderId="0" xfId="397" applyFont="1" applyFill="1" applyAlignment="1">
      <alignment vertical="center"/>
    </xf>
    <xf numFmtId="41" fontId="81" fillId="28" borderId="0" xfId="395" applyNumberFormat="1" applyFont="1" applyFill="1" applyBorder="1" applyAlignment="1">
      <alignment horizontal="center"/>
    </xf>
    <xf numFmtId="41" fontId="81" fillId="28" borderId="43" xfId="395" applyNumberFormat="1" applyFont="1" applyFill="1" applyBorder="1" applyAlignment="1">
      <alignment horizontal="center"/>
    </xf>
    <xf numFmtId="192" fontId="81" fillId="28" borderId="0" xfId="399" applyNumberFormat="1" applyFont="1" applyFill="1" applyBorder="1" applyAlignment="1" applyProtection="1">
      <alignment horizontal="right"/>
      <protection locked="0"/>
    </xf>
    <xf numFmtId="41" fontId="81" fillId="28" borderId="0" xfId="402" applyNumberFormat="1" applyFont="1" applyFill="1" applyBorder="1" applyAlignment="1" applyProtection="1">
      <alignment horizontal="right"/>
      <protection locked="0"/>
    </xf>
    <xf numFmtId="196" fontId="75" fillId="0" borderId="0" xfId="401" applyNumberFormat="1" applyFont="1" applyFill="1" applyBorder="1" applyAlignment="1">
      <alignment horizontal="right"/>
    </xf>
    <xf numFmtId="198" fontId="84" fillId="0" borderId="0" xfId="401" applyNumberFormat="1" applyFont="1" applyFill="1" applyBorder="1" applyAlignment="1"/>
    <xf numFmtId="196" fontId="84" fillId="0" borderId="0" xfId="401" applyNumberFormat="1" applyFont="1" applyFill="1" applyBorder="1" applyAlignment="1">
      <alignment horizontal="right"/>
    </xf>
    <xf numFmtId="177" fontId="75" fillId="0" borderId="0" xfId="401" applyNumberFormat="1" applyFont="1" applyFill="1" applyBorder="1" applyAlignment="1">
      <alignment horizontal="right"/>
    </xf>
    <xf numFmtId="177" fontId="81" fillId="28" borderId="0" xfId="403" applyNumberFormat="1" applyFont="1" applyFill="1" applyBorder="1" applyAlignment="1" applyProtection="1">
      <alignment shrinkToFit="1"/>
    </xf>
    <xf numFmtId="195" fontId="81" fillId="28" borderId="0" xfId="403" applyNumberFormat="1" applyFont="1" applyFill="1" applyBorder="1" applyAlignment="1" applyProtection="1">
      <alignment shrinkToFit="1"/>
    </xf>
    <xf numFmtId="196" fontId="81" fillId="28" borderId="0" xfId="401" applyNumberFormat="1" applyFont="1" applyFill="1" applyBorder="1" applyAlignment="1"/>
    <xf numFmtId="0" fontId="81" fillId="28" borderId="0" xfId="401" applyFont="1" applyFill="1"/>
    <xf numFmtId="41" fontId="81" fillId="28" borderId="0" xfId="403" applyNumberFormat="1" applyFont="1" applyFill="1" applyBorder="1" applyAlignment="1">
      <alignment shrinkToFit="1"/>
    </xf>
    <xf numFmtId="41" fontId="81" fillId="28" borderId="0" xfId="401" applyNumberFormat="1" applyFont="1" applyFill="1" applyBorder="1" applyAlignment="1"/>
    <xf numFmtId="198" fontId="81" fillId="28" borderId="0" xfId="401" applyNumberFormat="1" applyFont="1" applyFill="1" applyBorder="1" applyAlignment="1"/>
    <xf numFmtId="0" fontId="81" fillId="28" borderId="0" xfId="401" applyFont="1" applyFill="1" applyAlignment="1">
      <alignment vertical="center"/>
    </xf>
    <xf numFmtId="177" fontId="81" fillId="28" borderId="0" xfId="401" applyNumberFormat="1" applyFont="1" applyFill="1" applyBorder="1" applyAlignment="1"/>
    <xf numFmtId="195" fontId="84" fillId="0" borderId="0" xfId="401" applyNumberFormat="1" applyFont="1" applyFill="1" applyBorder="1" applyAlignment="1">
      <alignment horizontal="right" shrinkToFit="1"/>
    </xf>
    <xf numFmtId="41" fontId="84" fillId="0" borderId="0" xfId="403" applyNumberFormat="1" applyFont="1" applyFill="1" applyBorder="1" applyAlignment="1">
      <alignment horizontal="right" shrinkToFit="1"/>
    </xf>
    <xf numFmtId="198" fontId="81" fillId="28" borderId="0" xfId="397" applyNumberFormat="1" applyFont="1" applyFill="1" applyBorder="1" applyAlignment="1" applyProtection="1">
      <alignment horizontal="right"/>
      <protection locked="0"/>
    </xf>
    <xf numFmtId="198" fontId="81" fillId="28" borderId="0" xfId="397" applyNumberFormat="1" applyFont="1" applyFill="1" applyBorder="1" applyAlignment="1" applyProtection="1">
      <alignment horizontal="right"/>
    </xf>
    <xf numFmtId="41" fontId="81" fillId="28" borderId="0" xfId="396" applyNumberFormat="1" applyFont="1" applyFill="1" applyBorder="1" applyAlignment="1">
      <alignment horizontal="right"/>
    </xf>
    <xf numFmtId="176" fontId="75" fillId="0" borderId="0" xfId="397" applyNumberFormat="1" applyFont="1" applyFill="1" applyBorder="1" applyAlignment="1" applyProtection="1">
      <alignment horizontal="right"/>
    </xf>
    <xf numFmtId="0" fontId="81" fillId="28" borderId="39" xfId="396" applyFont="1" applyFill="1" applyBorder="1" applyAlignment="1">
      <alignment horizontal="center"/>
    </xf>
    <xf numFmtId="176" fontId="81" fillId="28" borderId="0" xfId="397" applyFont="1" applyFill="1" applyBorder="1" applyAlignment="1" applyProtection="1">
      <alignment horizontal="right"/>
    </xf>
    <xf numFmtId="0" fontId="81" fillId="28" borderId="0" xfId="396" applyFont="1" applyFill="1"/>
    <xf numFmtId="201" fontId="81" fillId="28" borderId="0" xfId="397" applyNumberFormat="1" applyFont="1" applyFill="1" applyBorder="1" applyAlignment="1" applyProtection="1">
      <alignment horizontal="right"/>
    </xf>
    <xf numFmtId="176" fontId="81" fillId="28" borderId="0" xfId="397" applyNumberFormat="1" applyFont="1" applyFill="1" applyBorder="1" applyAlignment="1" applyProtection="1">
      <alignment horizontal="center"/>
    </xf>
    <xf numFmtId="176" fontId="81" fillId="28" borderId="0" xfId="397" applyNumberFormat="1" applyFont="1" applyFill="1" applyBorder="1" applyAlignment="1" applyProtection="1">
      <alignment horizontal="right"/>
    </xf>
    <xf numFmtId="176" fontId="81" fillId="28" borderId="0" xfId="399" applyNumberFormat="1" applyFont="1" applyFill="1" applyBorder="1" applyAlignment="1" applyProtection="1">
      <protection locked="0"/>
    </xf>
    <xf numFmtId="0" fontId="75" fillId="27" borderId="51" xfId="398" applyFont="1" applyFill="1" applyBorder="1" applyAlignment="1" applyProtection="1">
      <alignment horizontal="center" vertical="center" wrapText="1"/>
    </xf>
    <xf numFmtId="0" fontId="75" fillId="0" borderId="39" xfId="398" applyFont="1" applyFill="1" applyBorder="1" applyAlignment="1" applyProtection="1">
      <alignment horizontal="center"/>
    </xf>
    <xf numFmtId="176" fontId="75" fillId="0" borderId="43" xfId="399" applyNumberFormat="1" applyFont="1" applyFill="1" applyBorder="1" applyAlignment="1" applyProtection="1">
      <protection locked="0"/>
    </xf>
    <xf numFmtId="176" fontId="81" fillId="28" borderId="43" xfId="399" applyNumberFormat="1" applyFont="1" applyFill="1" applyBorder="1" applyAlignment="1" applyProtection="1">
      <protection locked="0"/>
    </xf>
    <xf numFmtId="0" fontId="75" fillId="0" borderId="48" xfId="398" applyFont="1" applyFill="1" applyBorder="1" applyAlignment="1" applyProtection="1">
      <alignment horizontal="center"/>
    </xf>
    <xf numFmtId="0" fontId="75" fillId="0" borderId="10" xfId="398" applyFont="1" applyFill="1" applyBorder="1" applyAlignment="1" applyProtection="1">
      <alignment horizontal="center"/>
    </xf>
    <xf numFmtId="193" fontId="75" fillId="0" borderId="10" xfId="400" applyNumberFormat="1" applyFont="1" applyFill="1" applyBorder="1" applyProtection="1"/>
    <xf numFmtId="176" fontId="75" fillId="0" borderId="10" xfId="400" applyFont="1" applyFill="1" applyBorder="1" applyProtection="1"/>
    <xf numFmtId="176" fontId="75" fillId="0" borderId="46" xfId="400" applyFont="1" applyFill="1" applyBorder="1" applyProtection="1"/>
    <xf numFmtId="0" fontId="75" fillId="27" borderId="20" xfId="396" applyFont="1" applyFill="1" applyBorder="1" applyAlignment="1">
      <alignment horizontal="center" vertical="center"/>
    </xf>
    <xf numFmtId="0" fontId="75" fillId="27" borderId="25" xfId="396" applyFont="1" applyFill="1" applyBorder="1" applyAlignment="1">
      <alignment horizontal="center" vertical="center"/>
    </xf>
    <xf numFmtId="0" fontId="75" fillId="27" borderId="28" xfId="396" applyFont="1" applyFill="1" applyBorder="1" applyAlignment="1">
      <alignment horizontal="center" vertical="center"/>
    </xf>
    <xf numFmtId="41" fontId="84" fillId="0" borderId="0" xfId="402" applyNumberFormat="1" applyFont="1" applyFill="1" applyBorder="1" applyAlignment="1" applyProtection="1">
      <alignment horizontal="right"/>
      <protection locked="0"/>
    </xf>
    <xf numFmtId="41" fontId="75" fillId="0" borderId="0" xfId="410" applyFont="1" applyFill="1" applyBorder="1" applyAlignment="1">
      <alignment horizontal="right"/>
    </xf>
    <xf numFmtId="0" fontId="84" fillId="27" borderId="50" xfId="396" applyFont="1" applyFill="1" applyBorder="1" applyAlignment="1">
      <alignment horizontal="center" vertical="center" shrinkToFit="1"/>
    </xf>
    <xf numFmtId="0" fontId="84" fillId="0" borderId="39" xfId="396" applyFont="1" applyFill="1" applyBorder="1" applyAlignment="1" applyProtection="1">
      <alignment horizontal="center"/>
    </xf>
    <xf numFmtId="176" fontId="84" fillId="0" borderId="43" xfId="397" applyFont="1" applyFill="1" applyBorder="1" applyProtection="1"/>
    <xf numFmtId="0" fontId="84" fillId="0" borderId="39" xfId="396" applyFont="1" applyFill="1" applyBorder="1" applyAlignment="1">
      <alignment horizontal="center"/>
    </xf>
    <xf numFmtId="176" fontId="84" fillId="0" borderId="0" xfId="397" applyFont="1" applyFill="1" applyBorder="1" applyAlignment="1" applyProtection="1">
      <alignment horizontal="right"/>
    </xf>
    <xf numFmtId="176" fontId="84" fillId="0" borderId="43" xfId="397" applyFont="1" applyFill="1" applyBorder="1" applyAlignment="1" applyProtection="1">
      <alignment horizontal="right"/>
    </xf>
    <xf numFmtId="0" fontId="88" fillId="28" borderId="39" xfId="396" applyFont="1" applyFill="1" applyBorder="1" applyAlignment="1">
      <alignment horizontal="center"/>
    </xf>
    <xf numFmtId="176" fontId="88" fillId="28" borderId="0" xfId="397" applyFont="1" applyFill="1" applyBorder="1" applyProtection="1"/>
    <xf numFmtId="176" fontId="88" fillId="28" borderId="43" xfId="397" applyFont="1" applyFill="1" applyBorder="1" applyProtection="1"/>
    <xf numFmtId="0" fontId="84" fillId="0" borderId="48" xfId="396" applyFont="1" applyFill="1" applyBorder="1" applyAlignment="1">
      <alignment horizontal="center" vertical="center"/>
    </xf>
    <xf numFmtId="176" fontId="84" fillId="0" borderId="10" xfId="397" applyFont="1" applyFill="1" applyBorder="1" applyProtection="1"/>
    <xf numFmtId="176" fontId="84" fillId="0" borderId="10" xfId="397" applyFont="1" applyFill="1" applyBorder="1" applyAlignment="1" applyProtection="1">
      <alignment vertical="center"/>
    </xf>
    <xf numFmtId="176" fontId="84" fillId="0" borderId="10" xfId="397" applyFont="1" applyFill="1" applyBorder="1" applyAlignment="1" applyProtection="1">
      <alignment vertical="center"/>
      <protection locked="0"/>
    </xf>
    <xf numFmtId="176" fontId="84" fillId="0" borderId="46" xfId="397" applyFont="1" applyFill="1" applyBorder="1" applyAlignment="1" applyProtection="1">
      <alignment vertical="center"/>
      <protection locked="0"/>
    </xf>
    <xf numFmtId="0" fontId="84" fillId="27" borderId="54" xfId="396" applyFont="1" applyFill="1" applyBorder="1" applyAlignment="1">
      <alignment horizontal="centerContinuous" vertical="center" shrinkToFit="1"/>
    </xf>
    <xf numFmtId="0" fontId="84" fillId="27" borderId="39" xfId="396" applyFont="1" applyFill="1" applyBorder="1" applyAlignment="1">
      <alignment horizontal="center" vertical="center" shrinkToFit="1"/>
    </xf>
    <xf numFmtId="176" fontId="84" fillId="0" borderId="55" xfId="397" applyFont="1" applyFill="1" applyBorder="1" applyProtection="1"/>
    <xf numFmtId="176" fontId="84" fillId="0" borderId="55" xfId="397" applyFont="1" applyFill="1" applyBorder="1" applyAlignment="1" applyProtection="1">
      <alignment horizontal="right"/>
    </xf>
    <xf numFmtId="176" fontId="88" fillId="28" borderId="55" xfId="397" applyFont="1" applyFill="1" applyBorder="1" applyProtection="1"/>
    <xf numFmtId="176" fontId="84" fillId="0" borderId="44" xfId="397" applyFont="1" applyFill="1" applyBorder="1" applyAlignment="1" applyProtection="1">
      <alignment vertical="center"/>
      <protection locked="0"/>
    </xf>
    <xf numFmtId="41" fontId="84" fillId="0" borderId="46" xfId="397" quotePrefix="1" applyNumberFormat="1" applyFont="1" applyFill="1" applyBorder="1" applyAlignment="1" applyProtection="1">
      <alignment horizontal="right" vertical="center"/>
      <protection locked="0"/>
    </xf>
    <xf numFmtId="0" fontId="84" fillId="27" borderId="25" xfId="396" applyFont="1" applyFill="1" applyBorder="1" applyAlignment="1">
      <alignment horizontal="center" wrapText="1" shrinkToFit="1"/>
    </xf>
    <xf numFmtId="0" fontId="84" fillId="27" borderId="20" xfId="396" applyFont="1" applyFill="1" applyBorder="1" applyAlignment="1">
      <alignment horizontal="center" wrapText="1" shrinkToFit="1"/>
    </xf>
    <xf numFmtId="0" fontId="84" fillId="0" borderId="0" xfId="396" applyFont="1" applyFill="1" applyAlignment="1">
      <alignment horizontal="right"/>
    </xf>
    <xf numFmtId="0" fontId="84" fillId="0" borderId="0" xfId="396" applyFont="1" applyFill="1" applyBorder="1" applyAlignment="1">
      <alignment horizontal="left" vertical="center"/>
    </xf>
    <xf numFmtId="0" fontId="84" fillId="0" borderId="0" xfId="398" applyFont="1" applyFill="1" applyAlignment="1" applyProtection="1">
      <alignment horizontal="right"/>
    </xf>
    <xf numFmtId="192" fontId="75" fillId="0" borderId="43" xfId="399" applyNumberFormat="1" applyFont="1" applyFill="1" applyBorder="1" applyAlignment="1" applyProtection="1">
      <alignment horizontal="right"/>
      <protection locked="0"/>
    </xf>
    <xf numFmtId="192" fontId="84" fillId="0" borderId="43" xfId="399" applyNumberFormat="1" applyFont="1" applyFill="1" applyBorder="1" applyAlignment="1" applyProtection="1">
      <alignment horizontal="right"/>
      <protection locked="0"/>
    </xf>
    <xf numFmtId="192" fontId="81" fillId="28" borderId="43" xfId="399" applyNumberFormat="1" applyFont="1" applyFill="1" applyBorder="1" applyAlignment="1" applyProtection="1">
      <alignment horizontal="right"/>
      <protection locked="0"/>
    </xf>
    <xf numFmtId="0" fontId="82" fillId="0" borderId="48" xfId="398" applyFont="1" applyFill="1" applyBorder="1" applyAlignment="1" applyProtection="1">
      <alignment horizontal="center"/>
    </xf>
    <xf numFmtId="193" fontId="82" fillId="0" borderId="10" xfId="400" applyNumberFormat="1" applyFont="1" applyFill="1" applyBorder="1" applyProtection="1"/>
    <xf numFmtId="193" fontId="82" fillId="0" borderId="46" xfId="400" applyNumberFormat="1" applyFont="1" applyFill="1" applyBorder="1" applyProtection="1"/>
    <xf numFmtId="176" fontId="75" fillId="0" borderId="10" xfId="397" applyFont="1" applyFill="1" applyBorder="1" applyAlignment="1" applyProtection="1">
      <alignment horizontal="right"/>
    </xf>
    <xf numFmtId="0" fontId="75" fillId="27" borderId="52" xfId="396" applyFont="1" applyFill="1" applyBorder="1" applyAlignment="1">
      <alignment horizontal="centerContinuous" vertical="center"/>
    </xf>
    <xf numFmtId="176" fontId="75" fillId="0" borderId="43" xfId="397" applyFont="1" applyFill="1" applyBorder="1" applyAlignment="1" applyProtection="1">
      <alignment horizontal="right"/>
    </xf>
    <xf numFmtId="41" fontId="75" fillId="0" borderId="43" xfId="402" applyNumberFormat="1" applyFont="1" applyFill="1" applyBorder="1" applyAlignment="1" applyProtection="1">
      <alignment horizontal="right"/>
      <protection locked="0"/>
    </xf>
    <xf numFmtId="41" fontId="81" fillId="28" borderId="43" xfId="402" applyNumberFormat="1" applyFont="1" applyFill="1" applyBorder="1" applyAlignment="1" applyProtection="1">
      <alignment horizontal="right"/>
      <protection locked="0"/>
    </xf>
    <xf numFmtId="176" fontId="82" fillId="0" borderId="48" xfId="397" applyFont="1" applyFill="1" applyBorder="1" applyAlignment="1">
      <alignment horizontal="center" vertical="center"/>
    </xf>
    <xf numFmtId="176" fontId="82" fillId="0" borderId="10" xfId="397" applyFont="1" applyFill="1" applyBorder="1" applyAlignment="1">
      <alignment vertical="center"/>
    </xf>
    <xf numFmtId="176" fontId="82" fillId="0" borderId="46" xfId="397" applyFont="1" applyFill="1" applyBorder="1" applyAlignment="1">
      <alignment vertical="center"/>
    </xf>
    <xf numFmtId="0" fontId="75" fillId="27" borderId="47" xfId="396" applyFont="1" applyFill="1" applyBorder="1" applyAlignment="1">
      <alignment horizontal="center" vertical="center"/>
    </xf>
    <xf numFmtId="41" fontId="89" fillId="0" borderId="43" xfId="402" applyNumberFormat="1" applyFont="1" applyFill="1" applyBorder="1" applyAlignment="1" applyProtection="1">
      <alignment horizontal="right"/>
      <protection locked="0"/>
    </xf>
    <xf numFmtId="41" fontId="108" fillId="28" borderId="43" xfId="402" applyNumberFormat="1" applyFont="1" applyFill="1" applyBorder="1" applyAlignment="1" applyProtection="1">
      <alignment horizontal="right"/>
      <protection locked="0"/>
    </xf>
    <xf numFmtId="0" fontId="82" fillId="0" borderId="48" xfId="396" applyFont="1" applyFill="1" applyBorder="1" applyAlignment="1">
      <alignment horizontal="center" vertical="center"/>
    </xf>
    <xf numFmtId="176" fontId="82" fillId="0" borderId="10" xfId="397" applyFont="1" applyFill="1" applyBorder="1" applyAlignment="1" applyProtection="1">
      <alignment vertical="center"/>
    </xf>
    <xf numFmtId="176" fontId="82" fillId="0" borderId="10" xfId="397" applyFont="1" applyFill="1" applyBorder="1" applyAlignment="1" applyProtection="1">
      <alignment horizontal="right"/>
    </xf>
    <xf numFmtId="193" fontId="75" fillId="0" borderId="10" xfId="401" applyNumberFormat="1" applyFont="1" applyFill="1" applyBorder="1" applyAlignment="1">
      <alignment shrinkToFit="1"/>
    </xf>
    <xf numFmtId="0" fontId="75" fillId="27" borderId="54" xfId="401" applyFont="1" applyFill="1" applyBorder="1" applyAlignment="1">
      <alignment horizontal="center" vertical="center" shrinkToFit="1"/>
    </xf>
    <xf numFmtId="0" fontId="75" fillId="27" borderId="40" xfId="401" applyFont="1" applyFill="1" applyBorder="1" applyAlignment="1">
      <alignment horizontal="center" vertical="center" shrinkToFit="1"/>
    </xf>
    <xf numFmtId="0" fontId="75" fillId="0" borderId="39" xfId="401" applyFont="1" applyFill="1" applyBorder="1" applyAlignment="1">
      <alignment horizontal="center"/>
    </xf>
    <xf numFmtId="195" fontId="75" fillId="0" borderId="43" xfId="403" applyNumberFormat="1" applyFont="1" applyFill="1" applyBorder="1" applyAlignment="1" applyProtection="1">
      <alignment shrinkToFit="1"/>
    </xf>
    <xf numFmtId="0" fontId="81" fillId="28" borderId="39" xfId="401" applyFont="1" applyFill="1" applyBorder="1" applyAlignment="1">
      <alignment horizontal="center"/>
    </xf>
    <xf numFmtId="195" fontId="81" fillId="28" borderId="43" xfId="403" applyNumberFormat="1" applyFont="1" applyFill="1" applyBorder="1" applyAlignment="1" applyProtection="1">
      <alignment shrinkToFit="1"/>
    </xf>
    <xf numFmtId="0" fontId="75" fillId="0" borderId="48" xfId="401" applyFont="1" applyFill="1" applyBorder="1" applyAlignment="1">
      <alignment horizontal="center"/>
    </xf>
    <xf numFmtId="176" fontId="75" fillId="0" borderId="10" xfId="403" applyNumberFormat="1" applyFont="1" applyFill="1" applyBorder="1" applyAlignment="1" applyProtection="1">
      <alignment shrinkToFit="1"/>
    </xf>
    <xf numFmtId="176" fontId="75" fillId="0" borderId="10" xfId="403" applyFont="1" applyFill="1" applyBorder="1" applyAlignment="1" applyProtection="1">
      <alignment shrinkToFit="1"/>
    </xf>
    <xf numFmtId="193" fontId="75" fillId="0" borderId="10" xfId="403" applyNumberFormat="1" applyFont="1" applyFill="1" applyBorder="1" applyAlignment="1" applyProtection="1">
      <alignment shrinkToFit="1"/>
    </xf>
    <xf numFmtId="176" fontId="81" fillId="0" borderId="10" xfId="403" applyFont="1" applyFill="1" applyBorder="1" applyAlignment="1" applyProtection="1">
      <alignment shrinkToFit="1"/>
    </xf>
    <xf numFmtId="176" fontId="81" fillId="0" borderId="46" xfId="403" applyFont="1" applyFill="1" applyBorder="1" applyAlignment="1" applyProtection="1">
      <alignment shrinkToFit="1"/>
    </xf>
    <xf numFmtId="0" fontId="75" fillId="27" borderId="52" xfId="401" applyFont="1" applyFill="1" applyBorder="1" applyAlignment="1">
      <alignment horizontal="centerContinuous" vertical="center" shrinkToFit="1"/>
    </xf>
    <xf numFmtId="0" fontId="75" fillId="27" borderId="56" xfId="401" applyFont="1" applyFill="1" applyBorder="1" applyAlignment="1">
      <alignment horizontal="centerContinuous" vertical="center" shrinkToFit="1"/>
    </xf>
    <xf numFmtId="0" fontId="75" fillId="27" borderId="43" xfId="401" applyFont="1" applyFill="1" applyBorder="1" applyAlignment="1">
      <alignment horizontal="centerContinuous" vertical="center" shrinkToFit="1"/>
    </xf>
    <xf numFmtId="195" fontId="75" fillId="0" borderId="0" xfId="405" applyNumberFormat="1" applyFont="1" applyFill="1" applyBorder="1" applyAlignment="1"/>
    <xf numFmtId="195" fontId="84" fillId="0" borderId="0" xfId="405" applyNumberFormat="1" applyFont="1" applyFill="1" applyBorder="1" applyAlignment="1">
      <alignment horizontal="right"/>
    </xf>
    <xf numFmtId="41" fontId="75" fillId="0" borderId="43" xfId="403" applyNumberFormat="1" applyFont="1" applyFill="1" applyBorder="1" applyAlignment="1" applyProtection="1">
      <alignment shrinkToFit="1"/>
    </xf>
    <xf numFmtId="176" fontId="75" fillId="0" borderId="46" xfId="403" applyFont="1" applyFill="1" applyBorder="1" applyAlignment="1" applyProtection="1">
      <alignment shrinkToFit="1"/>
    </xf>
    <xf numFmtId="0" fontId="75" fillId="27" borderId="50" xfId="401" applyFont="1" applyFill="1" applyBorder="1" applyAlignment="1">
      <alignment horizontal="center" vertical="center" shrinkToFit="1"/>
    </xf>
    <xf numFmtId="0" fontId="75" fillId="27" borderId="42" xfId="401" applyFont="1" applyFill="1" applyBorder="1" applyAlignment="1">
      <alignment horizontal="center" vertical="center" shrinkToFit="1"/>
    </xf>
    <xf numFmtId="196" fontId="75" fillId="0" borderId="43" xfId="403" applyNumberFormat="1" applyFont="1" applyFill="1" applyBorder="1" applyAlignment="1" applyProtection="1">
      <alignment shrinkToFit="1"/>
    </xf>
    <xf numFmtId="192" fontId="84" fillId="0" borderId="43" xfId="403" applyNumberFormat="1" applyFont="1" applyFill="1" applyBorder="1" applyAlignment="1" applyProtection="1">
      <alignment horizontal="right" shrinkToFit="1"/>
    </xf>
    <xf numFmtId="196" fontId="84" fillId="0" borderId="43" xfId="403" applyNumberFormat="1" applyFont="1" applyFill="1" applyBorder="1" applyAlignment="1" applyProtection="1">
      <alignment horizontal="right" shrinkToFit="1"/>
    </xf>
    <xf numFmtId="0" fontId="75" fillId="0" borderId="48" xfId="401" applyFont="1" applyFill="1" applyBorder="1" applyAlignment="1">
      <alignment horizontal="center" vertical="center"/>
    </xf>
    <xf numFmtId="193" fontId="75" fillId="0" borderId="45" xfId="403" applyNumberFormat="1" applyFont="1" applyFill="1" applyBorder="1" applyAlignment="1" applyProtection="1">
      <alignment vertical="center" shrinkToFit="1"/>
    </xf>
    <xf numFmtId="193" fontId="75" fillId="0" borderId="10" xfId="403" applyNumberFormat="1" applyFont="1" applyFill="1" applyBorder="1" applyAlignment="1" applyProtection="1">
      <alignment vertical="center" shrinkToFit="1"/>
    </xf>
    <xf numFmtId="199" fontId="75" fillId="0" borderId="10" xfId="401" applyNumberFormat="1" applyFont="1" applyFill="1" applyBorder="1" applyAlignment="1">
      <alignment vertical="center" shrinkToFit="1"/>
    </xf>
    <xf numFmtId="192" fontId="75" fillId="0" borderId="10" xfId="403" applyNumberFormat="1" applyFont="1" applyFill="1" applyBorder="1" applyAlignment="1">
      <alignment vertical="center" shrinkToFit="1"/>
    </xf>
    <xf numFmtId="192" fontId="75" fillId="0" borderId="46" xfId="403" applyNumberFormat="1" applyFont="1" applyFill="1" applyBorder="1" applyAlignment="1" applyProtection="1">
      <alignment horizontal="right" vertical="center" shrinkToFit="1"/>
    </xf>
    <xf numFmtId="198" fontId="75" fillId="0" borderId="43" xfId="401" applyNumberFormat="1" applyFont="1" applyFill="1" applyBorder="1" applyAlignment="1">
      <alignment horizontal="right"/>
    </xf>
    <xf numFmtId="41" fontId="75" fillId="0" borderId="43" xfId="401" applyNumberFormat="1" applyFont="1" applyFill="1" applyBorder="1" applyAlignment="1">
      <alignment horizontal="right"/>
    </xf>
    <xf numFmtId="196" fontId="81" fillId="28" borderId="43" xfId="401" applyNumberFormat="1" applyFont="1" applyFill="1" applyBorder="1" applyAlignment="1"/>
    <xf numFmtId="0" fontId="75" fillId="0" borderId="10" xfId="401" applyFont="1" applyFill="1" applyBorder="1" applyAlignment="1">
      <alignment vertical="center"/>
    </xf>
    <xf numFmtId="0" fontId="75" fillId="0" borderId="46" xfId="401" applyFont="1" applyFill="1" applyBorder="1" applyAlignment="1">
      <alignment vertical="center"/>
    </xf>
    <xf numFmtId="0" fontId="75" fillId="27" borderId="38" xfId="401" applyFont="1" applyFill="1" applyBorder="1" applyAlignment="1">
      <alignment horizontal="centerContinuous" vertical="center"/>
    </xf>
    <xf numFmtId="0" fontId="75" fillId="27" borderId="47" xfId="401" applyFont="1" applyFill="1" applyBorder="1" applyAlignment="1">
      <alignment horizontal="centerContinuous" vertical="center"/>
    </xf>
    <xf numFmtId="0" fontId="75" fillId="27" borderId="56" xfId="401" applyFont="1" applyFill="1" applyBorder="1" applyAlignment="1">
      <alignment horizontal="center" vertical="center" shrinkToFit="1"/>
    </xf>
    <xf numFmtId="0" fontId="75" fillId="27" borderId="43" xfId="401" applyFont="1" applyFill="1" applyBorder="1" applyAlignment="1">
      <alignment horizontal="center" vertical="center" shrinkToFit="1"/>
    </xf>
    <xf numFmtId="0" fontId="75" fillId="27" borderId="47" xfId="401" applyFont="1" applyFill="1" applyBorder="1" applyAlignment="1">
      <alignment horizontal="center" vertical="center" shrinkToFit="1"/>
    </xf>
    <xf numFmtId="177" fontId="75" fillId="0" borderId="0" xfId="403" applyNumberFormat="1" applyFont="1" applyFill="1" applyBorder="1" applyProtection="1"/>
    <xf numFmtId="41" fontId="75" fillId="0" borderId="0" xfId="403" applyNumberFormat="1" applyFont="1" applyFill="1" applyBorder="1" applyProtection="1"/>
    <xf numFmtId="41" fontId="75" fillId="0" borderId="0" xfId="403" applyNumberFormat="1" applyFont="1" applyFill="1" applyBorder="1" applyAlignment="1" applyProtection="1">
      <alignment horizontal="right"/>
    </xf>
    <xf numFmtId="41" fontId="75" fillId="0" borderId="43" xfId="403" applyNumberFormat="1" applyFont="1" applyFill="1" applyBorder="1" applyAlignment="1" applyProtection="1">
      <alignment horizontal="right"/>
    </xf>
    <xf numFmtId="41" fontId="75" fillId="0" borderId="43" xfId="403" applyNumberFormat="1" applyFont="1" applyFill="1" applyBorder="1" applyProtection="1"/>
    <xf numFmtId="41" fontId="75" fillId="0" borderId="43" xfId="397" applyNumberFormat="1" applyFont="1" applyFill="1" applyBorder="1" applyAlignment="1"/>
    <xf numFmtId="41" fontId="81" fillId="28" borderId="43" xfId="401" applyNumberFormat="1" applyFont="1" applyFill="1" applyBorder="1" applyAlignment="1"/>
    <xf numFmtId="177" fontId="75" fillId="0" borderId="10" xfId="401" applyNumberFormat="1" applyFont="1" applyFill="1" applyBorder="1" applyAlignment="1"/>
    <xf numFmtId="41" fontId="75" fillId="0" borderId="10" xfId="401" applyNumberFormat="1" applyFont="1" applyFill="1" applyBorder="1" applyAlignment="1"/>
    <xf numFmtId="41" fontId="75" fillId="0" borderId="46" xfId="401" applyNumberFormat="1" applyFont="1" applyFill="1" applyBorder="1" applyAlignment="1"/>
    <xf numFmtId="176" fontId="75" fillId="0" borderId="0" xfId="397" applyFont="1" applyFill="1" applyBorder="1" applyProtection="1"/>
    <xf numFmtId="176" fontId="75" fillId="0" borderId="43" xfId="397" applyFont="1" applyFill="1" applyBorder="1" applyProtection="1"/>
    <xf numFmtId="0" fontId="75" fillId="0" borderId="39" xfId="396" applyFont="1" applyFill="1" applyBorder="1" applyAlignment="1">
      <alignment horizontal="distributed"/>
    </xf>
    <xf numFmtId="176" fontId="75" fillId="0" borderId="0" xfId="397" applyFont="1" applyFill="1" applyBorder="1" applyProtection="1">
      <protection locked="0"/>
    </xf>
    <xf numFmtId="176" fontId="75" fillId="0" borderId="43" xfId="397" applyFont="1" applyFill="1" applyBorder="1" applyProtection="1">
      <protection locked="0"/>
    </xf>
    <xf numFmtId="176" fontId="81" fillId="28" borderId="0" xfId="397" applyFont="1" applyFill="1" applyBorder="1" applyProtection="1"/>
    <xf numFmtId="176" fontId="81" fillId="28" borderId="43" xfId="397" applyFont="1" applyFill="1" applyBorder="1" applyProtection="1"/>
    <xf numFmtId="0" fontId="75" fillId="0" borderId="44" xfId="396" applyFont="1" applyFill="1" applyBorder="1" applyAlignment="1">
      <alignment horizontal="center" vertical="center"/>
    </xf>
    <xf numFmtId="176" fontId="75" fillId="0" borderId="45" xfId="397" applyFont="1" applyFill="1" applyBorder="1" applyAlignment="1" applyProtection="1">
      <alignment vertical="center"/>
      <protection locked="0"/>
    </xf>
    <xf numFmtId="176" fontId="75" fillId="0" borderId="46" xfId="397" applyFont="1" applyFill="1" applyBorder="1" applyAlignment="1" applyProtection="1">
      <alignment vertical="center"/>
    </xf>
    <xf numFmtId="0" fontId="75" fillId="0" borderId="0" xfId="396" applyFont="1" applyFill="1" applyAlignment="1">
      <alignment horizontal="right"/>
    </xf>
    <xf numFmtId="176" fontId="75" fillId="27" borderId="40" xfId="397" applyFont="1" applyFill="1" applyBorder="1" applyAlignment="1" applyProtection="1">
      <alignment horizontal="center" vertical="center"/>
    </xf>
    <xf numFmtId="198" fontId="75" fillId="0" borderId="43" xfId="396" applyNumberFormat="1" applyFont="1" applyFill="1" applyBorder="1" applyAlignment="1">
      <alignment horizontal="right"/>
    </xf>
    <xf numFmtId="198" fontId="81" fillId="28" borderId="43" xfId="396" applyNumberFormat="1" applyFont="1" applyFill="1" applyBorder="1" applyAlignment="1">
      <alignment horizontal="right"/>
    </xf>
    <xf numFmtId="0" fontId="75" fillId="0" borderId="48" xfId="396" applyFont="1" applyFill="1" applyBorder="1" applyAlignment="1">
      <alignment horizontal="center" vertical="center"/>
    </xf>
    <xf numFmtId="0" fontId="75" fillId="0" borderId="10" xfId="396" applyFont="1" applyBorder="1"/>
    <xf numFmtId="0" fontId="75" fillId="0" borderId="46" xfId="396" applyFont="1" applyBorder="1"/>
    <xf numFmtId="41" fontId="75" fillId="0" borderId="43" xfId="396" applyNumberFormat="1" applyFont="1" applyFill="1" applyBorder="1" applyAlignment="1">
      <alignment horizontal="right"/>
    </xf>
    <xf numFmtId="0" fontId="75" fillId="27" borderId="37" xfId="396" applyFont="1" applyFill="1" applyBorder="1" applyAlignment="1">
      <alignment horizontal="center" vertical="center"/>
    </xf>
    <xf numFmtId="0" fontId="75" fillId="27" borderId="39" xfId="396" applyFont="1" applyFill="1" applyBorder="1" applyAlignment="1">
      <alignment horizontal="center" vertical="center"/>
    </xf>
    <xf numFmtId="0" fontId="75" fillId="27" borderId="41" xfId="396" applyFont="1" applyFill="1" applyBorder="1" applyAlignment="1">
      <alignment horizontal="center" vertical="center"/>
    </xf>
    <xf numFmtId="0" fontId="75" fillId="27" borderId="23" xfId="401" applyFont="1" applyFill="1" applyBorder="1" applyAlignment="1">
      <alignment horizontal="center" vertical="center" shrinkToFit="1"/>
    </xf>
    <xf numFmtId="0" fontId="75" fillId="27" borderId="20" xfId="396" applyFont="1" applyFill="1" applyBorder="1" applyAlignment="1">
      <alignment horizontal="center" vertical="center"/>
    </xf>
    <xf numFmtId="0" fontId="75" fillId="27" borderId="41" xfId="396" applyFont="1" applyFill="1" applyBorder="1" applyAlignment="1">
      <alignment horizontal="center" vertical="center" shrinkToFit="1"/>
    </xf>
    <xf numFmtId="0" fontId="75" fillId="27" borderId="25" xfId="396" applyFont="1" applyFill="1" applyBorder="1" applyAlignment="1">
      <alignment horizontal="center" vertical="center"/>
    </xf>
    <xf numFmtId="0" fontId="75" fillId="27" borderId="0" xfId="396" applyFont="1" applyFill="1" applyBorder="1" applyAlignment="1">
      <alignment horizontal="center" vertical="center"/>
    </xf>
    <xf numFmtId="0" fontId="75" fillId="27" borderId="43" xfId="396" applyFont="1" applyFill="1" applyBorder="1" applyAlignment="1">
      <alignment horizontal="center" vertical="center"/>
    </xf>
    <xf numFmtId="0" fontId="75" fillId="27" borderId="22" xfId="396" applyFont="1" applyFill="1" applyBorder="1" applyAlignment="1">
      <alignment horizontal="center" vertical="center"/>
    </xf>
    <xf numFmtId="0" fontId="75" fillId="27" borderId="21" xfId="396" applyFont="1" applyFill="1" applyBorder="1" applyAlignment="1">
      <alignment horizontal="center" vertical="center"/>
    </xf>
    <xf numFmtId="0" fontId="75" fillId="27" borderId="28" xfId="396" applyFont="1" applyFill="1" applyBorder="1" applyAlignment="1">
      <alignment horizontal="center" vertical="center"/>
    </xf>
    <xf numFmtId="176" fontId="97" fillId="0" borderId="0" xfId="397" applyFont="1" applyFill="1" applyBorder="1" applyAlignment="1" applyProtection="1">
      <alignment horizontal="right"/>
    </xf>
    <xf numFmtId="0" fontId="75" fillId="27" borderId="53" xfId="401" applyFont="1" applyFill="1" applyBorder="1" applyAlignment="1">
      <alignment horizontal="centerContinuous" vertical="center"/>
    </xf>
    <xf numFmtId="0" fontId="75" fillId="27" borderId="61" xfId="401" applyFont="1" applyFill="1" applyBorder="1" applyAlignment="1">
      <alignment horizontal="center" vertical="center" shrinkToFit="1"/>
    </xf>
    <xf numFmtId="0" fontId="75" fillId="27" borderId="39" xfId="401" applyFont="1" applyFill="1" applyBorder="1" applyAlignment="1">
      <alignment horizontal="center" vertical="center" shrinkToFit="1"/>
    </xf>
    <xf numFmtId="0" fontId="75" fillId="27" borderId="41" xfId="401" applyFont="1" applyFill="1" applyBorder="1" applyAlignment="1">
      <alignment horizontal="center" vertical="center" shrinkToFit="1"/>
    </xf>
    <xf numFmtId="195" fontId="75" fillId="0" borderId="55" xfId="404" applyNumberFormat="1" applyFont="1" applyFill="1" applyBorder="1" applyAlignment="1">
      <alignment shrinkToFit="1"/>
    </xf>
    <xf numFmtId="195" fontId="75" fillId="0" borderId="55" xfId="403" applyNumberFormat="1" applyFont="1" applyFill="1" applyBorder="1" applyAlignment="1" applyProtection="1">
      <alignment shrinkToFit="1"/>
    </xf>
    <xf numFmtId="195" fontId="81" fillId="28" borderId="55" xfId="403" applyNumberFormat="1" applyFont="1" applyFill="1" applyBorder="1" applyAlignment="1" applyProtection="1">
      <alignment shrinkToFit="1"/>
    </xf>
    <xf numFmtId="176" fontId="75" fillId="0" borderId="44" xfId="403" applyFont="1" applyFill="1" applyBorder="1" applyAlignment="1" applyProtection="1">
      <alignment shrinkToFit="1"/>
    </xf>
    <xf numFmtId="198" fontId="75" fillId="0" borderId="55" xfId="404" applyNumberFormat="1" applyFont="1" applyFill="1" applyBorder="1" applyAlignment="1">
      <alignment shrinkToFit="1"/>
    </xf>
    <xf numFmtId="198" fontId="84" fillId="0" borderId="55" xfId="401" applyNumberFormat="1" applyFont="1" applyFill="1" applyBorder="1" applyAlignment="1"/>
    <xf numFmtId="198" fontId="81" fillId="28" borderId="55" xfId="401" applyNumberFormat="1" applyFont="1" applyFill="1" applyBorder="1" applyAlignment="1"/>
    <xf numFmtId="0" fontId="75" fillId="0" borderId="44" xfId="401" applyFont="1" applyFill="1" applyBorder="1" applyAlignment="1">
      <alignment vertical="center"/>
    </xf>
    <xf numFmtId="0" fontId="75" fillId="27" borderId="62" xfId="401" applyFont="1" applyFill="1" applyBorder="1" applyAlignment="1">
      <alignment horizontal="centerContinuous" vertical="center"/>
    </xf>
    <xf numFmtId="0" fontId="75" fillId="27" borderId="63" xfId="401" applyFont="1" applyFill="1" applyBorder="1" applyAlignment="1">
      <alignment horizontal="centerContinuous" vertical="center"/>
    </xf>
    <xf numFmtId="177" fontId="75" fillId="0" borderId="55" xfId="403" applyNumberFormat="1" applyFont="1" applyFill="1" applyBorder="1" applyProtection="1"/>
    <xf numFmtId="177" fontId="75" fillId="0" borderId="55" xfId="406" applyNumberFormat="1" applyFont="1" applyFill="1" applyBorder="1" applyProtection="1"/>
    <xf numFmtId="177" fontId="75" fillId="0" borderId="55" xfId="404" applyNumberFormat="1" applyFont="1" applyFill="1" applyBorder="1" applyAlignment="1">
      <alignment shrinkToFit="1"/>
    </xf>
    <xf numFmtId="177" fontId="75" fillId="0" borderId="55" xfId="401" applyNumberFormat="1" applyFont="1" applyFill="1" applyBorder="1" applyAlignment="1">
      <alignment horizontal="right"/>
    </xf>
    <xf numFmtId="177" fontId="81" fillId="28" borderId="55" xfId="401" applyNumberFormat="1" applyFont="1" applyFill="1" applyBorder="1" applyAlignment="1"/>
    <xf numFmtId="177" fontId="75" fillId="0" borderId="44" xfId="401" applyNumberFormat="1" applyFont="1" applyFill="1" applyBorder="1" applyAlignment="1"/>
    <xf numFmtId="0" fontId="75" fillId="27" borderId="21" xfId="396" applyFont="1" applyFill="1" applyBorder="1" applyAlignment="1">
      <alignment horizontal="center" shrinkToFit="1"/>
    </xf>
    <xf numFmtId="0" fontId="97" fillId="0" borderId="0" xfId="396" applyFont="1" applyFill="1" applyBorder="1" applyAlignment="1">
      <alignment horizontal="right"/>
    </xf>
    <xf numFmtId="176" fontId="75" fillId="0" borderId="43" xfId="397" applyFont="1" applyFill="1" applyBorder="1" applyAlignment="1" applyProtection="1">
      <alignment horizontal="center"/>
    </xf>
    <xf numFmtId="176" fontId="81" fillId="28" borderId="43" xfId="397" applyFont="1" applyFill="1" applyBorder="1" applyAlignment="1" applyProtection="1">
      <alignment horizontal="right"/>
    </xf>
    <xf numFmtId="176" fontId="81" fillId="0" borderId="46" xfId="397" applyFont="1" applyFill="1" applyBorder="1" applyAlignment="1" applyProtection="1">
      <alignment horizontal="center"/>
    </xf>
    <xf numFmtId="176" fontId="75" fillId="0" borderId="55" xfId="397" applyFont="1" applyFill="1" applyBorder="1" applyAlignment="1" applyProtection="1">
      <alignment horizontal="center"/>
    </xf>
    <xf numFmtId="176" fontId="81" fillId="0" borderId="44" xfId="397" applyFont="1" applyFill="1" applyBorder="1" applyAlignment="1" applyProtection="1">
      <alignment horizontal="center"/>
    </xf>
    <xf numFmtId="176" fontId="75" fillId="0" borderId="43" xfId="397" applyNumberFormat="1" applyFont="1" applyFill="1" applyBorder="1" applyAlignment="1" applyProtection="1">
      <alignment horizontal="center"/>
    </xf>
    <xf numFmtId="176" fontId="81" fillId="28" borderId="43" xfId="397" applyNumberFormat="1" applyFont="1" applyFill="1" applyBorder="1" applyAlignment="1" applyProtection="1">
      <alignment horizontal="center"/>
    </xf>
    <xf numFmtId="176" fontId="81" fillId="0" borderId="46" xfId="397" applyNumberFormat="1" applyFont="1" applyFill="1" applyBorder="1" applyAlignment="1" applyProtection="1">
      <alignment horizontal="center"/>
    </xf>
    <xf numFmtId="49" fontId="96" fillId="0" borderId="44" xfId="408" applyNumberFormat="1" applyFont="1" applyFill="1" applyBorder="1" applyAlignment="1">
      <alignment horizontal="center" wrapText="1"/>
    </xf>
    <xf numFmtId="49" fontId="75" fillId="0" borderId="0" xfId="408" applyNumberFormat="1" applyFont="1" applyFill="1" applyBorder="1" applyAlignment="1">
      <alignment horizontal="center" wrapText="1"/>
    </xf>
    <xf numFmtId="49" fontId="75" fillId="0" borderId="55" xfId="408" applyNumberFormat="1" applyFont="1" applyFill="1" applyBorder="1" applyAlignment="1">
      <alignment horizontal="center" wrapText="1"/>
    </xf>
    <xf numFmtId="49" fontId="75" fillId="0" borderId="43" xfId="408" applyNumberFormat="1" applyFont="1" applyFill="1" applyBorder="1" applyAlignment="1">
      <alignment horizontal="center" wrapText="1"/>
    </xf>
    <xf numFmtId="49" fontId="81" fillId="28" borderId="55" xfId="408" applyNumberFormat="1" applyFont="1" applyFill="1" applyBorder="1" applyAlignment="1">
      <alignment horizontal="center" wrapText="1"/>
    </xf>
    <xf numFmtId="49" fontId="75" fillId="0" borderId="24" xfId="408" applyNumberFormat="1" applyFont="1" applyFill="1" applyBorder="1" applyAlignment="1">
      <alignment horizontal="centerContinuous" wrapText="1"/>
    </xf>
    <xf numFmtId="49" fontId="75" fillId="0" borderId="0" xfId="408" applyNumberFormat="1" applyFont="1" applyFill="1" applyBorder="1" applyAlignment="1">
      <alignment horizontal="centerContinuous" wrapText="1"/>
    </xf>
    <xf numFmtId="49" fontId="75" fillId="0" borderId="43" xfId="408" applyNumberFormat="1" applyFont="1" applyFill="1" applyBorder="1" applyAlignment="1">
      <alignment horizontal="centerContinuous" wrapText="1"/>
    </xf>
    <xf numFmtId="49" fontId="75" fillId="0" borderId="10" xfId="408" applyNumberFormat="1" applyFont="1" applyFill="1" applyBorder="1" applyAlignment="1">
      <alignment horizontal="center" wrapText="1"/>
    </xf>
    <xf numFmtId="49" fontId="81" fillId="0" borderId="10" xfId="408" applyNumberFormat="1" applyFont="1" applyFill="1" applyBorder="1" applyAlignment="1">
      <alignment horizontal="center" wrapText="1"/>
    </xf>
    <xf numFmtId="49" fontId="81" fillId="0" borderId="46" xfId="408" applyNumberFormat="1" applyFont="1" applyFill="1" applyBorder="1" applyAlignment="1">
      <alignment horizontal="center" wrapText="1"/>
    </xf>
    <xf numFmtId="0" fontId="97" fillId="0" borderId="0" xfId="398" applyFont="1" applyFill="1" applyAlignment="1" applyProtection="1">
      <alignment horizontal="right"/>
    </xf>
    <xf numFmtId="0" fontId="110" fillId="0" borderId="0" xfId="394" applyFont="1" applyAlignment="1">
      <alignment horizontal="centerContinuous"/>
    </xf>
    <xf numFmtId="0" fontId="75" fillId="27" borderId="17" xfId="401" applyFont="1" applyFill="1" applyBorder="1" applyAlignment="1">
      <alignment horizontal="center" vertical="center" shrinkToFit="1"/>
    </xf>
    <xf numFmtId="49" fontId="75" fillId="0" borderId="0" xfId="408" applyNumberFormat="1" applyFont="1" applyFill="1" applyBorder="1" applyAlignment="1">
      <alignment horizontal="center" wrapText="1"/>
    </xf>
    <xf numFmtId="49" fontId="75" fillId="0" borderId="43" xfId="408" applyNumberFormat="1" applyFont="1" applyFill="1" applyBorder="1" applyAlignment="1">
      <alignment horizontal="center" wrapText="1"/>
    </xf>
    <xf numFmtId="0" fontId="75" fillId="27" borderId="21" xfId="396" applyFont="1" applyFill="1" applyBorder="1" applyAlignment="1">
      <alignment horizontal="center" vertical="center"/>
    </xf>
    <xf numFmtId="0" fontId="75" fillId="27" borderId="28" xfId="401" applyFont="1" applyFill="1" applyBorder="1" applyAlignment="1">
      <alignment horizontal="centerContinuous" vertical="center" shrinkToFit="1"/>
    </xf>
    <xf numFmtId="0" fontId="91" fillId="27" borderId="27" xfId="396" applyFont="1" applyFill="1" applyBorder="1" applyAlignment="1" applyProtection="1">
      <alignment horizontal="center" vertical="center" shrinkToFit="1"/>
    </xf>
    <xf numFmtId="195" fontId="75" fillId="0" borderId="0" xfId="403" applyNumberFormat="1" applyFont="1" applyFill="1" applyBorder="1" applyAlignment="1" applyProtection="1">
      <alignment horizontal="right" shrinkToFit="1"/>
    </xf>
    <xf numFmtId="0" fontId="104" fillId="0" borderId="0" xfId="396" applyFont="1" applyFill="1"/>
    <xf numFmtId="41" fontId="80" fillId="0" borderId="43" xfId="402" applyNumberFormat="1" applyFont="1" applyFill="1" applyBorder="1" applyAlignment="1" applyProtection="1">
      <alignment horizontal="right"/>
      <protection locked="0"/>
    </xf>
    <xf numFmtId="41" fontId="111" fillId="0" borderId="0" xfId="402" applyNumberFormat="1" applyFont="1" applyFill="1" applyBorder="1" applyAlignment="1" applyProtection="1">
      <alignment horizontal="right"/>
      <protection locked="0"/>
    </xf>
    <xf numFmtId="41" fontId="111" fillId="0" borderId="0" xfId="402" applyNumberFormat="1" applyFont="1" applyFill="1" applyBorder="1" applyAlignment="1" applyProtection="1">
      <alignment horizontal="right"/>
    </xf>
    <xf numFmtId="195" fontId="75" fillId="0" borderId="0" xfId="401" applyNumberFormat="1" applyFont="1" applyFill="1" applyBorder="1" applyAlignment="1">
      <alignment shrinkToFit="1"/>
    </xf>
    <xf numFmtId="41" fontId="75" fillId="0" borderId="0" xfId="403" applyNumberFormat="1" applyFont="1" applyFill="1" applyBorder="1" applyAlignment="1">
      <alignment shrinkToFit="1"/>
    </xf>
    <xf numFmtId="196" fontId="75" fillId="0" borderId="43" xfId="403" applyNumberFormat="1" applyFont="1" applyFill="1" applyBorder="1" applyAlignment="1" applyProtection="1">
      <alignment horizontal="right" shrinkToFit="1"/>
    </xf>
    <xf numFmtId="198" fontId="75" fillId="0" borderId="55" xfId="401" applyNumberFormat="1" applyFont="1" applyFill="1" applyBorder="1" applyAlignment="1"/>
    <xf numFmtId="196" fontId="75" fillId="0" borderId="43" xfId="401" applyNumberFormat="1" applyFont="1" applyFill="1" applyBorder="1" applyAlignment="1"/>
    <xf numFmtId="177" fontId="75" fillId="0" borderId="55" xfId="401" applyNumberFormat="1" applyFont="1" applyFill="1" applyBorder="1" applyAlignment="1"/>
    <xf numFmtId="41" fontId="75" fillId="0" borderId="43" xfId="401" applyNumberFormat="1" applyFont="1" applyFill="1" applyBorder="1" applyAlignment="1"/>
    <xf numFmtId="0" fontId="104" fillId="0" borderId="0" xfId="396" applyFont="1" applyFill="1" applyAlignment="1">
      <alignment vertical="center"/>
    </xf>
    <xf numFmtId="176" fontId="104" fillId="0" borderId="0" xfId="397" applyFont="1" applyFill="1" applyAlignment="1">
      <alignment vertical="center"/>
    </xf>
    <xf numFmtId="49" fontId="75" fillId="0" borderId="0" xfId="408" applyNumberFormat="1" applyFont="1" applyFill="1" applyBorder="1" applyAlignment="1">
      <alignment horizontal="center" vertical="center" wrapText="1"/>
    </xf>
    <xf numFmtId="49" fontId="75" fillId="0" borderId="55" xfId="408" applyNumberFormat="1" applyFont="1" applyFill="1" applyBorder="1" applyAlignment="1">
      <alignment horizontal="center" vertical="center" wrapText="1"/>
    </xf>
    <xf numFmtId="0" fontId="75" fillId="27" borderId="24" xfId="396" applyFont="1" applyFill="1" applyBorder="1" applyAlignment="1">
      <alignment vertical="center"/>
    </xf>
    <xf numFmtId="0" fontId="75" fillId="27" borderId="25" xfId="396" applyFont="1" applyFill="1" applyBorder="1" applyAlignment="1">
      <alignment vertical="center"/>
    </xf>
    <xf numFmtId="49" fontId="81" fillId="28" borderId="0" xfId="408" applyNumberFormat="1" applyFont="1" applyFill="1" applyBorder="1" applyAlignment="1">
      <alignment horizontal="center" wrapText="1"/>
    </xf>
    <xf numFmtId="176" fontId="81" fillId="28" borderId="0" xfId="397" applyFont="1" applyFill="1" applyBorder="1" applyAlignment="1" applyProtection="1">
      <alignment horizontal="center"/>
    </xf>
    <xf numFmtId="49" fontId="81" fillId="28" borderId="43" xfId="408" applyNumberFormat="1" applyFont="1" applyFill="1" applyBorder="1" applyAlignment="1">
      <alignment horizontal="center" wrapText="1"/>
    </xf>
    <xf numFmtId="41" fontId="81" fillId="28" borderId="0" xfId="410" applyFont="1" applyFill="1" applyBorder="1" applyAlignment="1" applyProtection="1">
      <alignment horizontal="right"/>
    </xf>
    <xf numFmtId="176" fontId="81" fillId="28" borderId="0" xfId="397" applyFont="1" applyFill="1" applyBorder="1" applyAlignment="1" applyProtection="1">
      <alignment horizontal="center"/>
    </xf>
    <xf numFmtId="0" fontId="81" fillId="28" borderId="39" xfId="398" applyFont="1" applyFill="1" applyBorder="1" applyAlignment="1" applyProtection="1">
      <alignment horizontal="center"/>
    </xf>
    <xf numFmtId="41" fontId="81" fillId="28" borderId="24" xfId="398" applyNumberFormat="1" applyFont="1" applyFill="1" applyBorder="1" applyAlignment="1" applyProtection="1">
      <alignment horizontal="center"/>
    </xf>
    <xf numFmtId="41" fontId="81" fillId="28" borderId="0" xfId="398" applyNumberFormat="1" applyFont="1" applyFill="1" applyBorder="1" applyAlignment="1" applyProtection="1">
      <alignment horizontal="center"/>
    </xf>
    <xf numFmtId="176" fontId="81" fillId="28" borderId="55" xfId="397" applyFont="1" applyFill="1" applyBorder="1" applyAlignment="1" applyProtection="1">
      <alignment horizontal="center"/>
    </xf>
    <xf numFmtId="0" fontId="81" fillId="28" borderId="39" xfId="395" applyFont="1" applyFill="1" applyBorder="1" applyAlignment="1">
      <alignment horizontal="center"/>
    </xf>
    <xf numFmtId="192" fontId="81" fillId="28" borderId="24" xfId="398" applyNumberFormat="1" applyFont="1" applyFill="1" applyBorder="1" applyAlignment="1" applyProtection="1">
      <alignment horizontal="right"/>
    </xf>
    <xf numFmtId="192" fontId="81" fillId="28" borderId="0" xfId="398" applyNumberFormat="1" applyFont="1" applyFill="1" applyBorder="1" applyAlignment="1" applyProtection="1">
      <alignment horizontal="right"/>
    </xf>
    <xf numFmtId="0" fontId="75" fillId="27" borderId="21" xfId="396" applyFont="1" applyFill="1" applyBorder="1" applyAlignment="1">
      <alignment horizontal="center" wrapText="1"/>
    </xf>
    <xf numFmtId="196" fontId="81" fillId="28" borderId="0" xfId="410" applyNumberFormat="1" applyFont="1" applyFill="1" applyBorder="1" applyAlignment="1" applyProtection="1">
      <alignment shrinkToFit="1"/>
    </xf>
    <xf numFmtId="195" fontId="81" fillId="28" borderId="0" xfId="401" applyNumberFormat="1" applyFont="1" applyFill="1" applyBorder="1" applyAlignment="1">
      <alignment shrinkToFit="1"/>
    </xf>
    <xf numFmtId="196" fontId="81" fillId="28" borderId="43" xfId="403" applyNumberFormat="1" applyFont="1" applyFill="1" applyBorder="1" applyAlignment="1" applyProtection="1">
      <alignment horizontal="right" shrinkToFit="1"/>
    </xf>
    <xf numFmtId="0" fontId="75" fillId="27" borderId="39" xfId="401" applyFont="1" applyFill="1" applyBorder="1" applyAlignment="1">
      <alignment horizontal="center" vertical="center"/>
    </xf>
    <xf numFmtId="0" fontId="75" fillId="27" borderId="49" xfId="401" applyFont="1" applyFill="1" applyBorder="1" applyAlignment="1">
      <alignment horizontal="center" vertical="center" shrinkToFit="1"/>
    </xf>
    <xf numFmtId="0" fontId="91" fillId="27" borderId="20" xfId="396" applyFont="1" applyFill="1" applyBorder="1" applyAlignment="1" applyProtection="1">
      <alignment horizontal="center" vertical="center" shrinkToFit="1"/>
    </xf>
    <xf numFmtId="195" fontId="84" fillId="0" borderId="0" xfId="403" applyNumberFormat="1" applyFont="1" applyFill="1" applyBorder="1" applyAlignment="1" applyProtection="1">
      <alignment horizontal="right" shrinkToFit="1"/>
    </xf>
    <xf numFmtId="198" fontId="81" fillId="28" borderId="0" xfId="396" applyNumberFormat="1" applyFont="1" applyFill="1" applyBorder="1" applyAlignment="1">
      <alignment horizontal="right"/>
    </xf>
    <xf numFmtId="198" fontId="75" fillId="0" borderId="0" xfId="396" applyNumberFormat="1" applyFont="1" applyFill="1" applyBorder="1" applyAlignment="1">
      <alignment horizontal="right"/>
    </xf>
    <xf numFmtId="0" fontId="75" fillId="27" borderId="25" xfId="396" applyFont="1" applyFill="1" applyBorder="1" applyAlignment="1">
      <alignment vertical="center" wrapText="1"/>
    </xf>
    <xf numFmtId="0" fontId="75" fillId="27" borderId="20" xfId="396" applyFont="1" applyFill="1" applyBorder="1" applyAlignment="1">
      <alignment vertical="center" wrapText="1"/>
    </xf>
    <xf numFmtId="195" fontId="75" fillId="0" borderId="24" xfId="403" applyNumberFormat="1" applyFont="1" applyFill="1" applyBorder="1" applyAlignment="1" applyProtection="1">
      <alignment shrinkToFit="1"/>
    </xf>
    <xf numFmtId="195" fontId="81" fillId="28" borderId="24" xfId="403" applyNumberFormat="1" applyFont="1" applyFill="1" applyBorder="1" applyAlignment="1" applyProtection="1">
      <alignment shrinkToFit="1"/>
    </xf>
    <xf numFmtId="195" fontId="75" fillId="0" borderId="10" xfId="403" applyNumberFormat="1" applyFont="1" applyFill="1" applyBorder="1" applyAlignment="1" applyProtection="1">
      <alignment shrinkToFit="1"/>
    </xf>
    <xf numFmtId="0" fontId="75" fillId="27" borderId="43" xfId="401" applyFont="1" applyFill="1" applyBorder="1" applyAlignment="1">
      <alignment horizontal="centerContinuous" vertical="center"/>
    </xf>
    <xf numFmtId="176" fontId="75" fillId="27" borderId="22" xfId="397" applyFont="1" applyFill="1" applyBorder="1" applyAlignment="1" applyProtection="1">
      <alignment horizontal="center" vertical="center" wrapText="1"/>
    </xf>
    <xf numFmtId="176" fontId="75" fillId="27" borderId="28" xfId="397" applyFont="1" applyFill="1" applyBorder="1" applyAlignment="1" applyProtection="1">
      <alignment vertical="center"/>
    </xf>
    <xf numFmtId="176" fontId="75" fillId="27" borderId="50" xfId="397" applyFont="1" applyFill="1" applyBorder="1" applyAlignment="1" applyProtection="1">
      <alignment horizontal="center" vertical="center" wrapText="1"/>
    </xf>
    <xf numFmtId="176" fontId="75" fillId="27" borderId="40" xfId="397" applyFont="1" applyFill="1" applyBorder="1" applyAlignment="1" applyProtection="1">
      <alignment vertical="center"/>
    </xf>
    <xf numFmtId="176" fontId="75" fillId="0" borderId="0" xfId="403" applyFont="1" applyFill="1" applyBorder="1" applyProtection="1"/>
    <xf numFmtId="176" fontId="75" fillId="0" borderId="0" xfId="403" applyFont="1" applyFill="1" applyBorder="1" applyAlignment="1" applyProtection="1">
      <alignment shrinkToFit="1"/>
    </xf>
    <xf numFmtId="0" fontId="75" fillId="27" borderId="0" xfId="396" applyFont="1" applyFill="1" applyBorder="1" applyAlignment="1">
      <alignment horizontal="center" vertical="center"/>
    </xf>
    <xf numFmtId="0" fontId="75" fillId="0" borderId="0" xfId="396" applyFont="1" applyFill="1" applyBorder="1" applyAlignment="1">
      <alignment horizontal="left" vertical="center"/>
    </xf>
    <xf numFmtId="176" fontId="75" fillId="0" borderId="0" xfId="397" applyFont="1" applyFill="1" applyBorder="1" applyAlignment="1" applyProtection="1">
      <alignment horizontal="left" vertical="center"/>
    </xf>
    <xf numFmtId="176" fontId="75" fillId="0" borderId="0" xfId="397" applyFont="1" applyFill="1" applyBorder="1" applyAlignment="1">
      <alignment horizontal="left" vertical="center"/>
    </xf>
    <xf numFmtId="0" fontId="75" fillId="0" borderId="0" xfId="396" applyFont="1" applyFill="1" applyAlignment="1">
      <alignment horizontal="left" vertical="center"/>
    </xf>
    <xf numFmtId="0" fontId="75" fillId="0" borderId="0" xfId="396" applyFont="1" applyFill="1" applyAlignment="1" applyProtection="1">
      <alignment horizontal="left" vertical="center"/>
    </xf>
    <xf numFmtId="0" fontId="75" fillId="0" borderId="0" xfId="396" applyFont="1" applyFill="1" applyBorder="1" applyAlignment="1" applyProtection="1">
      <alignment horizontal="left" vertical="center"/>
    </xf>
    <xf numFmtId="0" fontId="75" fillId="27" borderId="4" xfId="396" applyFont="1" applyFill="1" applyBorder="1" applyAlignment="1">
      <alignment horizontal="centerContinuous" vertical="center" wrapText="1"/>
    </xf>
    <xf numFmtId="0" fontId="75" fillId="0" borderId="0" xfId="396" applyFont="1" applyAlignment="1">
      <alignment horizontal="left" vertical="center"/>
    </xf>
    <xf numFmtId="0" fontId="75" fillId="0" borderId="0" xfId="396" applyFont="1" applyAlignment="1">
      <alignment horizontal="right" vertical="center"/>
    </xf>
    <xf numFmtId="0" fontId="75" fillId="27" borderId="30" xfId="395" applyFont="1" applyFill="1" applyBorder="1" applyAlignment="1">
      <alignment horizontal="center" vertical="center" wrapText="1" shrinkToFit="1"/>
    </xf>
    <xf numFmtId="0" fontId="75" fillId="27" borderId="31" xfId="395" applyFont="1" applyFill="1" applyBorder="1" applyAlignment="1">
      <alignment horizontal="center" vertical="center" shrinkToFit="1"/>
    </xf>
    <xf numFmtId="0" fontId="75" fillId="27" borderId="32" xfId="395" applyFont="1" applyFill="1" applyBorder="1" applyAlignment="1">
      <alignment horizontal="center" vertical="center" shrinkToFit="1"/>
    </xf>
    <xf numFmtId="0" fontId="75" fillId="27" borderId="30" xfId="395" applyFont="1" applyFill="1" applyBorder="1" applyAlignment="1">
      <alignment horizontal="center" vertical="center" shrinkToFit="1"/>
    </xf>
    <xf numFmtId="0" fontId="75" fillId="27" borderId="40" xfId="395" applyFont="1" applyFill="1" applyBorder="1" applyAlignment="1">
      <alignment horizontal="center" vertical="center" wrapText="1" shrinkToFit="1"/>
    </xf>
    <xf numFmtId="0" fontId="75" fillId="27" borderId="42" xfId="395" applyFont="1" applyFill="1" applyBorder="1" applyAlignment="1">
      <alignment horizontal="center" vertical="center" wrapText="1" shrinkToFit="1"/>
    </xf>
    <xf numFmtId="0" fontId="75" fillId="27" borderId="37" xfId="395" applyFont="1" applyFill="1" applyBorder="1" applyAlignment="1">
      <alignment horizontal="center" vertical="center"/>
    </xf>
    <xf numFmtId="0" fontId="75" fillId="27" borderId="39" xfId="395" applyFont="1" applyFill="1" applyBorder="1" applyAlignment="1">
      <alignment horizontal="center" vertical="center"/>
    </xf>
    <xf numFmtId="0" fontId="75" fillId="27" borderId="41" xfId="395" applyFont="1" applyFill="1" applyBorder="1" applyAlignment="1">
      <alignment horizontal="center" vertical="center"/>
    </xf>
    <xf numFmtId="0" fontId="84" fillId="27" borderId="28" xfId="396" applyFont="1" applyFill="1" applyBorder="1" applyAlignment="1">
      <alignment horizontal="center" wrapText="1" shrinkToFit="1"/>
    </xf>
    <xf numFmtId="0" fontId="84" fillId="27" borderId="21" xfId="396" applyFont="1" applyFill="1" applyBorder="1" applyAlignment="1">
      <alignment horizontal="center" wrapText="1" shrinkToFit="1"/>
    </xf>
    <xf numFmtId="0" fontId="84" fillId="27" borderId="37" xfId="396" applyFont="1" applyFill="1" applyBorder="1" applyAlignment="1">
      <alignment horizontal="center" vertical="center"/>
    </xf>
    <xf numFmtId="0" fontId="84" fillId="27" borderId="39" xfId="396" applyFont="1" applyFill="1" applyBorder="1" applyAlignment="1">
      <alignment horizontal="center" vertical="center"/>
    </xf>
    <xf numFmtId="0" fontId="84" fillId="27" borderId="41" xfId="396" applyFont="1" applyFill="1" applyBorder="1" applyAlignment="1">
      <alignment horizontal="center" vertical="center"/>
    </xf>
    <xf numFmtId="0" fontId="107" fillId="0" borderId="0" xfId="396" applyFont="1" applyFill="1" applyAlignment="1">
      <alignment horizontal="center" vertical="top" shrinkToFit="1"/>
    </xf>
    <xf numFmtId="0" fontId="106" fillId="0" borderId="0" xfId="396" applyFont="1" applyFill="1" applyAlignment="1">
      <alignment horizontal="center" vertical="top" wrapText="1" shrinkToFit="1"/>
    </xf>
    <xf numFmtId="0" fontId="84" fillId="27" borderId="30" xfId="396" applyFont="1" applyFill="1" applyBorder="1" applyAlignment="1">
      <alignment horizontal="center" vertical="center" wrapText="1" shrinkToFit="1"/>
    </xf>
    <xf numFmtId="0" fontId="84" fillId="27" borderId="31" xfId="396" applyFont="1" applyFill="1" applyBorder="1" applyAlignment="1">
      <alignment horizontal="center" vertical="center" wrapText="1" shrinkToFit="1"/>
    </xf>
    <xf numFmtId="0" fontId="84" fillId="27" borderId="52" xfId="396" applyFont="1" applyFill="1" applyBorder="1" applyAlignment="1">
      <alignment horizontal="center" vertical="center" wrapText="1" shrinkToFit="1"/>
    </xf>
    <xf numFmtId="0" fontId="84" fillId="27" borderId="53" xfId="396" applyFont="1" applyFill="1" applyBorder="1" applyAlignment="1">
      <alignment horizontal="center" vertical="center" wrapText="1" shrinkToFit="1"/>
    </xf>
    <xf numFmtId="0" fontId="84" fillId="27" borderId="31" xfId="396" applyFont="1" applyFill="1" applyBorder="1" applyAlignment="1">
      <alignment horizontal="center" vertical="center" shrinkToFit="1"/>
    </xf>
    <xf numFmtId="0" fontId="84" fillId="27" borderId="32" xfId="396" applyFont="1" applyFill="1" applyBorder="1" applyAlignment="1">
      <alignment horizontal="center" vertical="center" shrinkToFit="1"/>
    </xf>
    <xf numFmtId="0" fontId="84" fillId="27" borderId="40" xfId="396" applyFont="1" applyFill="1" applyBorder="1" applyAlignment="1">
      <alignment horizontal="center" wrapText="1" shrinkToFit="1"/>
    </xf>
    <xf numFmtId="0" fontId="84" fillId="27" borderId="40" xfId="396" applyFont="1" applyFill="1" applyBorder="1" applyAlignment="1">
      <alignment horizontal="center" shrinkToFit="1"/>
    </xf>
    <xf numFmtId="0" fontId="84" fillId="27" borderId="42" xfId="396" applyFont="1" applyFill="1" applyBorder="1" applyAlignment="1">
      <alignment horizontal="center" shrinkToFit="1"/>
    </xf>
    <xf numFmtId="0" fontId="109" fillId="0" borderId="10" xfId="396" applyFont="1" applyFill="1" applyBorder="1" applyAlignment="1" applyProtection="1">
      <alignment horizontal="right"/>
    </xf>
    <xf numFmtId="0" fontId="84" fillId="27" borderId="28" xfId="396" applyFont="1" applyFill="1" applyBorder="1" applyAlignment="1">
      <alignment horizontal="center" shrinkToFit="1"/>
    </xf>
    <xf numFmtId="0" fontId="84" fillId="27" borderId="21" xfId="396" applyFont="1" applyFill="1" applyBorder="1" applyAlignment="1">
      <alignment horizontal="center" shrinkToFit="1"/>
    </xf>
    <xf numFmtId="0" fontId="84" fillId="27" borderId="42" xfId="396" applyFont="1" applyFill="1" applyBorder="1" applyAlignment="1">
      <alignment horizontal="center" wrapText="1" shrinkToFit="1"/>
    </xf>
    <xf numFmtId="0" fontId="84" fillId="27" borderId="39" xfId="396" applyFont="1" applyFill="1" applyBorder="1" applyAlignment="1">
      <alignment horizontal="center" wrapText="1" shrinkToFit="1"/>
    </xf>
    <xf numFmtId="0" fontId="84" fillId="27" borderId="41" xfId="396" applyFont="1" applyFill="1" applyBorder="1" applyAlignment="1">
      <alignment horizontal="center" wrapText="1" shrinkToFit="1"/>
    </xf>
    <xf numFmtId="0" fontId="75" fillId="27" borderId="35" xfId="398" applyFont="1" applyFill="1" applyBorder="1" applyAlignment="1" applyProtection="1">
      <alignment horizontal="center" vertical="center" wrapText="1"/>
    </xf>
    <xf numFmtId="0" fontId="75" fillId="27" borderId="28" xfId="398" applyFont="1" applyFill="1" applyBorder="1" applyAlignment="1" applyProtection="1">
      <alignment horizontal="center" vertical="center" wrapText="1"/>
    </xf>
    <xf numFmtId="0" fontId="75" fillId="27" borderId="21" xfId="398" applyFont="1" applyFill="1" applyBorder="1" applyAlignment="1" applyProtection="1">
      <alignment horizontal="center" vertical="center" wrapText="1"/>
    </xf>
    <xf numFmtId="0" fontId="75" fillId="27" borderId="29" xfId="398" applyFont="1" applyFill="1" applyBorder="1" applyAlignment="1" applyProtection="1">
      <alignment horizontal="center" vertical="center" wrapText="1"/>
    </xf>
    <xf numFmtId="0" fontId="75" fillId="27" borderId="25" xfId="398" applyFont="1" applyFill="1" applyBorder="1" applyAlignment="1" applyProtection="1">
      <alignment horizontal="center" vertical="center" wrapText="1"/>
    </xf>
    <xf numFmtId="0" fontId="75" fillId="27" borderId="20" xfId="398" applyFont="1" applyFill="1" applyBorder="1" applyAlignment="1" applyProtection="1">
      <alignment horizontal="center" vertical="center" wrapText="1"/>
    </xf>
    <xf numFmtId="0" fontId="75" fillId="27" borderId="34" xfId="398" applyFont="1" applyFill="1" applyBorder="1" applyAlignment="1" applyProtection="1">
      <alignment horizontal="center" vertical="center" wrapText="1"/>
    </xf>
    <xf numFmtId="0" fontId="75" fillId="27" borderId="29" xfId="398" applyFont="1" applyFill="1" applyBorder="1" applyAlignment="1" applyProtection="1">
      <alignment horizontal="center" vertical="center"/>
    </xf>
    <xf numFmtId="0" fontId="75" fillId="27" borderId="24" xfId="398" applyFont="1" applyFill="1" applyBorder="1" applyAlignment="1" applyProtection="1">
      <alignment horizontal="center" vertical="center"/>
    </xf>
    <xf numFmtId="0" fontId="75" fillId="27" borderId="25" xfId="398" applyFont="1" applyFill="1" applyBorder="1" applyAlignment="1" applyProtection="1">
      <alignment horizontal="center" vertical="center"/>
    </xf>
    <xf numFmtId="0" fontId="75" fillId="27" borderId="38" xfId="398" applyFont="1" applyFill="1" applyBorder="1" applyAlignment="1" applyProtection="1">
      <alignment horizontal="center" vertical="center" wrapText="1"/>
    </xf>
    <xf numFmtId="0" fontId="75" fillId="27" borderId="24" xfId="398" applyFont="1" applyFill="1" applyBorder="1" applyAlignment="1" applyProtection="1">
      <alignment horizontal="center" vertical="center" wrapText="1"/>
    </xf>
    <xf numFmtId="0" fontId="75" fillId="27" borderId="43" xfId="398" applyFont="1" applyFill="1" applyBorder="1" applyAlignment="1" applyProtection="1">
      <alignment horizontal="center" vertical="center" wrapText="1"/>
    </xf>
    <xf numFmtId="0" fontId="75" fillId="27" borderId="37" xfId="398" applyFont="1" applyFill="1" applyBorder="1" applyAlignment="1" applyProtection="1">
      <alignment horizontal="center" vertical="center"/>
    </xf>
    <xf numFmtId="0" fontId="75" fillId="27" borderId="39" xfId="398" applyFont="1" applyFill="1" applyBorder="1" applyAlignment="1" applyProtection="1">
      <alignment horizontal="center" vertical="center"/>
    </xf>
    <xf numFmtId="0" fontId="75" fillId="27" borderId="41" xfId="398" applyFont="1" applyFill="1" applyBorder="1" applyAlignment="1" applyProtection="1">
      <alignment horizontal="center" vertical="center"/>
    </xf>
    <xf numFmtId="0" fontId="75" fillId="27" borderId="40" xfId="396" applyFont="1" applyFill="1" applyBorder="1" applyAlignment="1">
      <alignment horizontal="center" wrapText="1"/>
    </xf>
    <xf numFmtId="0" fontId="75" fillId="27" borderId="42" xfId="396" applyFont="1" applyFill="1" applyBorder="1" applyAlignment="1">
      <alignment horizontal="center" wrapText="1"/>
    </xf>
    <xf numFmtId="0" fontId="75" fillId="27" borderId="22" xfId="396" applyFont="1" applyFill="1" applyBorder="1" applyAlignment="1">
      <alignment horizontal="center" vertical="center"/>
    </xf>
    <xf numFmtId="0" fontId="75" fillId="27" borderId="28" xfId="396" applyFont="1" applyFill="1" applyBorder="1" applyAlignment="1">
      <alignment horizontal="center" vertical="center"/>
    </xf>
    <xf numFmtId="0" fontId="75" fillId="27" borderId="50" xfId="396" applyFont="1" applyFill="1" applyBorder="1" applyAlignment="1">
      <alignment horizontal="center" vertical="center"/>
    </xf>
    <xf numFmtId="0" fontId="75" fillId="27" borderId="40" xfId="396" applyFont="1" applyFill="1" applyBorder="1" applyAlignment="1">
      <alignment horizontal="center" vertical="center"/>
    </xf>
    <xf numFmtId="0" fontId="75" fillId="27" borderId="28" xfId="396" applyFont="1" applyFill="1" applyBorder="1" applyAlignment="1">
      <alignment horizontal="center" vertical="center" wrapText="1"/>
    </xf>
    <xf numFmtId="0" fontId="75" fillId="27" borderId="21" xfId="396" applyFont="1" applyFill="1" applyBorder="1" applyAlignment="1">
      <alignment horizontal="center" vertical="center" wrapText="1"/>
    </xf>
    <xf numFmtId="0" fontId="75" fillId="27" borderId="37" xfId="396" applyFont="1" applyFill="1" applyBorder="1" applyAlignment="1">
      <alignment horizontal="center" vertical="center"/>
    </xf>
    <xf numFmtId="0" fontId="75" fillId="27" borderId="39" xfId="396" applyFont="1" applyFill="1" applyBorder="1" applyAlignment="1">
      <alignment horizontal="center" vertical="center"/>
    </xf>
    <xf numFmtId="0" fontId="75" fillId="27" borderId="41" xfId="396" applyFont="1" applyFill="1" applyBorder="1" applyAlignment="1">
      <alignment horizontal="center" vertical="center"/>
    </xf>
    <xf numFmtId="0" fontId="75" fillId="27" borderId="34" xfId="396" applyFont="1" applyFill="1" applyBorder="1" applyAlignment="1">
      <alignment horizontal="center" vertical="center"/>
    </xf>
    <xf numFmtId="0" fontId="75" fillId="27" borderId="29" xfId="396" applyFont="1" applyFill="1" applyBorder="1" applyAlignment="1">
      <alignment horizontal="center" vertical="center"/>
    </xf>
    <xf numFmtId="0" fontId="75" fillId="27" borderId="26" xfId="396" applyFont="1" applyFill="1" applyBorder="1" applyAlignment="1">
      <alignment horizontal="center" vertical="center"/>
    </xf>
    <xf numFmtId="0" fontId="75" fillId="27" borderId="20" xfId="396" applyFont="1" applyFill="1" applyBorder="1" applyAlignment="1">
      <alignment horizontal="center" vertical="center"/>
    </xf>
    <xf numFmtId="0" fontId="75" fillId="27" borderId="24" xfId="396" applyFont="1" applyFill="1" applyBorder="1" applyAlignment="1">
      <alignment horizontal="center" vertical="center"/>
    </xf>
    <xf numFmtId="0" fontId="75" fillId="27" borderId="25" xfId="396" applyFont="1" applyFill="1" applyBorder="1" applyAlignment="1">
      <alignment horizontal="center" vertical="center"/>
    </xf>
    <xf numFmtId="0" fontId="75" fillId="27" borderId="33" xfId="396" applyFont="1" applyFill="1" applyBorder="1" applyAlignment="1">
      <alignment horizontal="center" vertical="center"/>
    </xf>
    <xf numFmtId="0" fontId="75" fillId="27" borderId="38" xfId="396" applyFont="1" applyFill="1" applyBorder="1" applyAlignment="1">
      <alignment horizontal="center" vertical="center"/>
    </xf>
    <xf numFmtId="0" fontId="75" fillId="27" borderId="40" xfId="396" applyFont="1" applyFill="1" applyBorder="1" applyAlignment="1">
      <alignment horizontal="center" vertical="center" wrapText="1"/>
    </xf>
    <xf numFmtId="0" fontId="75" fillId="27" borderId="42" xfId="396" applyFont="1" applyFill="1" applyBorder="1" applyAlignment="1">
      <alignment horizontal="center" vertical="center" wrapText="1"/>
    </xf>
    <xf numFmtId="0" fontId="84" fillId="27" borderId="22" xfId="396" applyFont="1" applyFill="1" applyBorder="1" applyAlignment="1">
      <alignment horizontal="center" vertical="center" wrapText="1" shrinkToFit="1"/>
    </xf>
    <xf numFmtId="0" fontId="84" fillId="27" borderId="28" xfId="396" applyFont="1" applyFill="1" applyBorder="1" applyAlignment="1">
      <alignment horizontal="center" vertical="center" wrapText="1" shrinkToFit="1"/>
    </xf>
    <xf numFmtId="0" fontId="75" fillId="27" borderId="22" xfId="396" applyFont="1" applyFill="1" applyBorder="1" applyAlignment="1" applyProtection="1">
      <alignment horizontal="center" vertical="center"/>
    </xf>
    <xf numFmtId="0" fontId="75" fillId="27" borderId="28" xfId="396" applyFont="1" applyFill="1" applyBorder="1" applyAlignment="1" applyProtection="1">
      <alignment horizontal="center" vertical="center"/>
    </xf>
    <xf numFmtId="0" fontId="75" fillId="27" borderId="28" xfId="396" applyFont="1" applyFill="1" applyBorder="1" applyAlignment="1" applyProtection="1">
      <alignment horizontal="center" vertical="center" wrapText="1"/>
    </xf>
    <xf numFmtId="0" fontId="75" fillId="27" borderId="21" xfId="396" applyFont="1" applyFill="1" applyBorder="1" applyAlignment="1" applyProtection="1">
      <alignment horizontal="center" vertical="center" wrapText="1"/>
    </xf>
    <xf numFmtId="0" fontId="75" fillId="0" borderId="0" xfId="401" applyFont="1" applyFill="1" applyBorder="1" applyAlignment="1">
      <alignment horizontal="left" vertical="center" wrapText="1"/>
    </xf>
    <xf numFmtId="0" fontId="75" fillId="27" borderId="60" xfId="401" applyFont="1" applyFill="1" applyBorder="1" applyAlignment="1">
      <alignment horizontal="center" vertical="center" shrinkToFit="1"/>
    </xf>
    <xf numFmtId="0" fontId="75" fillId="27" borderId="4" xfId="401" applyFont="1" applyFill="1" applyBorder="1" applyAlignment="1">
      <alignment horizontal="center" vertical="center" shrinkToFit="1"/>
    </xf>
    <xf numFmtId="0" fontId="91" fillId="27" borderId="26" xfId="396" applyFont="1" applyFill="1" applyBorder="1" applyAlignment="1" applyProtection="1">
      <alignment horizontal="center" vertical="center" shrinkToFit="1"/>
    </xf>
    <xf numFmtId="0" fontId="91" fillId="27" borderId="20" xfId="396" applyFont="1" applyFill="1" applyBorder="1" applyAlignment="1" applyProtection="1">
      <alignment horizontal="center" vertical="center" shrinkToFit="1"/>
    </xf>
    <xf numFmtId="0" fontId="91" fillId="27" borderId="47" xfId="396" applyFont="1" applyFill="1" applyBorder="1" applyAlignment="1" applyProtection="1">
      <alignment horizontal="center" vertical="center" shrinkToFit="1"/>
    </xf>
    <xf numFmtId="0" fontId="91" fillId="27" borderId="28" xfId="396" applyFont="1" applyFill="1" applyBorder="1" applyAlignment="1" applyProtection="1">
      <alignment horizontal="center" wrapText="1" shrinkToFit="1"/>
    </xf>
    <xf numFmtId="0" fontId="91" fillId="27" borderId="21" xfId="396" applyFont="1" applyFill="1" applyBorder="1" applyAlignment="1" applyProtection="1">
      <alignment horizontal="center" wrapText="1" shrinkToFit="1"/>
    </xf>
    <xf numFmtId="195" fontId="84" fillId="0" borderId="0" xfId="403" applyNumberFormat="1" applyFont="1" applyFill="1" applyBorder="1" applyAlignment="1" applyProtection="1">
      <alignment horizontal="right" shrinkToFit="1"/>
    </xf>
    <xf numFmtId="196" fontId="81" fillId="28" borderId="0" xfId="401" applyNumberFormat="1" applyFont="1" applyFill="1" applyBorder="1" applyAlignment="1">
      <alignment horizontal="center"/>
    </xf>
    <xf numFmtId="196" fontId="81" fillId="28" borderId="43" xfId="401" applyNumberFormat="1" applyFont="1" applyFill="1" applyBorder="1" applyAlignment="1">
      <alignment horizontal="center"/>
    </xf>
    <xf numFmtId="0" fontId="91" fillId="27" borderId="28" xfId="396" applyFont="1" applyFill="1" applyBorder="1" applyAlignment="1" applyProtection="1">
      <alignment horizontal="center" vertical="center" wrapText="1" shrinkToFit="1"/>
    </xf>
    <xf numFmtId="0" fontId="91" fillId="27" borderId="21" xfId="396" applyFont="1" applyFill="1" applyBorder="1" applyAlignment="1" applyProtection="1">
      <alignment horizontal="center" vertical="center" wrapText="1" shrinkToFit="1"/>
    </xf>
    <xf numFmtId="0" fontId="75" fillId="27" borderId="18" xfId="401" applyFont="1" applyFill="1" applyBorder="1" applyAlignment="1">
      <alignment horizontal="center" vertical="center"/>
    </xf>
    <xf numFmtId="0" fontId="75" fillId="27" borderId="4" xfId="401" applyFont="1" applyFill="1" applyBorder="1" applyAlignment="1">
      <alignment horizontal="center" vertical="center"/>
    </xf>
    <xf numFmtId="0" fontId="75" fillId="27" borderId="49" xfId="401" applyFont="1" applyFill="1" applyBorder="1" applyAlignment="1">
      <alignment horizontal="center" vertical="center"/>
    </xf>
    <xf numFmtId="0" fontId="101" fillId="0" borderId="0" xfId="401" applyFont="1" applyFill="1" applyAlignment="1">
      <alignment horizontal="center" vertical="center"/>
    </xf>
    <xf numFmtId="0" fontId="75" fillId="27" borderId="37" xfId="401" applyFont="1" applyFill="1" applyBorder="1" applyAlignment="1">
      <alignment horizontal="center" vertical="center"/>
    </xf>
    <xf numFmtId="0" fontId="75" fillId="27" borderId="39" xfId="401" applyFont="1" applyFill="1" applyBorder="1" applyAlignment="1">
      <alignment horizontal="center" vertical="center"/>
    </xf>
    <xf numFmtId="0" fontId="75" fillId="27" borderId="41" xfId="401" applyFont="1" applyFill="1" applyBorder="1" applyAlignment="1">
      <alignment horizontal="center" vertical="center"/>
    </xf>
    <xf numFmtId="0" fontId="75" fillId="27" borderId="28" xfId="401" applyFont="1" applyFill="1" applyBorder="1" applyAlignment="1">
      <alignment horizontal="center" vertical="center" wrapText="1" shrinkToFit="1"/>
    </xf>
    <xf numFmtId="0" fontId="75" fillId="27" borderId="21" xfId="401" applyFont="1" applyFill="1" applyBorder="1" applyAlignment="1">
      <alignment horizontal="center" vertical="center" wrapText="1" shrinkToFit="1"/>
    </xf>
    <xf numFmtId="0" fontId="75" fillId="27" borderId="40" xfId="401" applyFont="1" applyFill="1" applyBorder="1" applyAlignment="1">
      <alignment horizontal="center" vertical="center" wrapText="1" shrinkToFit="1"/>
    </xf>
    <xf numFmtId="0" fontId="75" fillId="27" borderId="42" xfId="401" applyFont="1" applyFill="1" applyBorder="1" applyAlignment="1">
      <alignment horizontal="center" vertical="center" wrapText="1" shrinkToFit="1"/>
    </xf>
    <xf numFmtId="0" fontId="75" fillId="27" borderId="34" xfId="401" applyFont="1" applyFill="1" applyBorder="1" applyAlignment="1">
      <alignment horizontal="center" vertical="center" shrinkToFit="1"/>
    </xf>
    <xf numFmtId="0" fontId="75" fillId="27" borderId="33" xfId="401" applyFont="1" applyFill="1" applyBorder="1" applyAlignment="1">
      <alignment horizontal="center" vertical="center" shrinkToFit="1"/>
    </xf>
    <xf numFmtId="0" fontId="75" fillId="27" borderId="38" xfId="401" applyFont="1" applyFill="1" applyBorder="1" applyAlignment="1">
      <alignment horizontal="center" vertical="center" shrinkToFit="1"/>
    </xf>
    <xf numFmtId="196" fontId="75" fillId="0" borderId="0" xfId="401" applyNumberFormat="1" applyFont="1" applyFill="1" applyBorder="1" applyAlignment="1">
      <alignment horizontal="center"/>
    </xf>
    <xf numFmtId="196" fontId="75" fillId="0" borderId="43" xfId="401" applyNumberFormat="1" applyFont="1" applyFill="1" applyBorder="1" applyAlignment="1">
      <alignment horizontal="center"/>
    </xf>
    <xf numFmtId="0" fontId="75" fillId="27" borderId="53" xfId="401" applyFont="1" applyFill="1" applyBorder="1" applyAlignment="1">
      <alignment horizontal="center" vertical="center"/>
    </xf>
    <xf numFmtId="0" fontId="75" fillId="27" borderId="31" xfId="401" applyFont="1" applyFill="1" applyBorder="1" applyAlignment="1">
      <alignment horizontal="center" vertical="center"/>
    </xf>
    <xf numFmtId="0" fontId="75" fillId="27" borderId="52" xfId="401" applyFont="1" applyFill="1" applyBorder="1" applyAlignment="1">
      <alignment horizontal="center" vertical="center"/>
    </xf>
    <xf numFmtId="0" fontId="75" fillId="27" borderId="60" xfId="401" applyFont="1" applyFill="1" applyBorder="1" applyAlignment="1">
      <alignment horizontal="center" vertical="center"/>
    </xf>
    <xf numFmtId="41" fontId="75" fillId="0" borderId="0" xfId="403" applyNumberFormat="1" applyFont="1" applyFill="1" applyBorder="1" applyAlignment="1" applyProtection="1">
      <alignment horizontal="center" shrinkToFit="1"/>
    </xf>
    <xf numFmtId="41" fontId="75" fillId="0" borderId="43" xfId="403" applyNumberFormat="1" applyFont="1" applyFill="1" applyBorder="1" applyAlignment="1" applyProtection="1">
      <alignment horizontal="center" shrinkToFit="1"/>
    </xf>
    <xf numFmtId="0" fontId="75" fillId="27" borderId="18" xfId="401" applyFont="1" applyFill="1" applyBorder="1" applyAlignment="1">
      <alignment horizontal="center" vertical="center" shrinkToFit="1"/>
    </xf>
    <xf numFmtId="0" fontId="75" fillId="27" borderId="49" xfId="401" applyFont="1" applyFill="1" applyBorder="1" applyAlignment="1">
      <alignment horizontal="center" vertical="center" shrinkToFit="1"/>
    </xf>
    <xf numFmtId="0" fontId="75" fillId="27" borderId="19" xfId="401" applyFont="1" applyFill="1" applyBorder="1" applyAlignment="1">
      <alignment horizontal="center" vertical="center" shrinkToFit="1"/>
    </xf>
    <xf numFmtId="0" fontId="75" fillId="27" borderId="28" xfId="396" applyFont="1" applyFill="1" applyBorder="1" applyAlignment="1">
      <alignment horizontal="center" wrapText="1"/>
    </xf>
    <xf numFmtId="0" fontId="75" fillId="27" borderId="21" xfId="396" applyFont="1" applyFill="1" applyBorder="1" applyAlignment="1">
      <alignment horizontal="center" wrapText="1"/>
    </xf>
    <xf numFmtId="0" fontId="75" fillId="27" borderId="35" xfId="396" applyFont="1" applyFill="1" applyBorder="1" applyAlignment="1">
      <alignment horizontal="center" vertical="center"/>
    </xf>
    <xf numFmtId="0" fontId="75" fillId="27" borderId="35" xfId="396" applyFont="1" applyFill="1" applyBorder="1" applyAlignment="1">
      <alignment horizontal="center" vertical="center" wrapText="1"/>
    </xf>
    <xf numFmtId="0" fontId="75" fillId="27" borderId="54" xfId="396" applyFont="1" applyFill="1" applyBorder="1" applyAlignment="1">
      <alignment horizontal="center" vertical="center" wrapText="1"/>
    </xf>
    <xf numFmtId="176" fontId="75" fillId="27" borderId="40" xfId="397" applyFont="1" applyFill="1" applyBorder="1" applyAlignment="1" applyProtection="1">
      <alignment horizontal="center" vertical="center" wrapText="1"/>
    </xf>
    <xf numFmtId="176" fontId="75" fillId="27" borderId="42" xfId="397" applyFont="1" applyFill="1" applyBorder="1" applyAlignment="1" applyProtection="1">
      <alignment horizontal="center" vertical="center" wrapText="1"/>
    </xf>
    <xf numFmtId="176" fontId="75" fillId="27" borderId="28" xfId="397" applyFont="1" applyFill="1" applyBorder="1" applyAlignment="1" applyProtection="1">
      <alignment horizontal="center" vertical="center" wrapText="1"/>
    </xf>
    <xf numFmtId="176" fontId="75" fillId="27" borderId="21" xfId="397" applyFont="1" applyFill="1" applyBorder="1" applyAlignment="1" applyProtection="1">
      <alignment horizontal="center" vertical="center" wrapText="1"/>
    </xf>
    <xf numFmtId="0" fontId="75" fillId="27" borderId="16" xfId="396" applyFont="1" applyFill="1" applyBorder="1" applyAlignment="1">
      <alignment horizontal="center" vertical="center"/>
    </xf>
    <xf numFmtId="0" fontId="75" fillId="27" borderId="17" xfId="396" applyFont="1" applyFill="1" applyBorder="1" applyAlignment="1">
      <alignment horizontal="center" vertical="center"/>
    </xf>
    <xf numFmtId="0" fontId="75" fillId="27" borderId="4" xfId="396" applyFont="1" applyFill="1" applyBorder="1" applyAlignment="1">
      <alignment horizontal="center" vertical="center"/>
    </xf>
    <xf numFmtId="0" fontId="75" fillId="27" borderId="19" xfId="396" applyFont="1" applyFill="1" applyBorder="1" applyAlignment="1">
      <alignment horizontal="center" vertical="center"/>
    </xf>
    <xf numFmtId="0" fontId="75" fillId="27" borderId="24" xfId="396" applyFont="1" applyFill="1" applyBorder="1" applyAlignment="1">
      <alignment horizontal="center" vertical="center" wrapText="1"/>
    </xf>
    <xf numFmtId="0" fontId="75" fillId="27" borderId="25" xfId="396" applyFont="1" applyFill="1" applyBorder="1" applyAlignment="1">
      <alignment horizontal="center" vertical="center" wrapText="1"/>
    </xf>
    <xf numFmtId="0" fontId="75" fillId="27" borderId="26" xfId="396" applyFont="1" applyFill="1" applyBorder="1" applyAlignment="1">
      <alignment horizontal="center" vertical="center" wrapText="1"/>
    </xf>
    <xf numFmtId="0" fontId="75" fillId="27" borderId="20" xfId="396" applyFont="1" applyFill="1" applyBorder="1" applyAlignment="1">
      <alignment horizontal="center" vertical="center" wrapText="1"/>
    </xf>
    <xf numFmtId="0" fontId="75" fillId="27" borderId="8" xfId="396" applyFont="1" applyFill="1" applyBorder="1" applyAlignment="1">
      <alignment horizontal="center" vertical="center" wrapText="1"/>
    </xf>
    <xf numFmtId="0" fontId="75" fillId="27" borderId="8" xfId="396" applyFont="1" applyFill="1" applyBorder="1" applyAlignment="1">
      <alignment horizontal="center" vertical="center"/>
    </xf>
    <xf numFmtId="0" fontId="75" fillId="27" borderId="57" xfId="396" applyFont="1" applyFill="1" applyBorder="1" applyAlignment="1">
      <alignment horizontal="center" vertical="center" wrapText="1"/>
    </xf>
    <xf numFmtId="0" fontId="75" fillId="27" borderId="59" xfId="396" applyFont="1" applyFill="1" applyBorder="1" applyAlignment="1">
      <alignment horizontal="center" vertical="center"/>
    </xf>
    <xf numFmtId="198" fontId="81" fillId="28" borderId="0" xfId="396" applyNumberFormat="1" applyFont="1" applyFill="1" applyBorder="1" applyAlignment="1">
      <alignment horizontal="right"/>
    </xf>
    <xf numFmtId="0" fontId="75" fillId="27" borderId="36" xfId="396" applyFont="1" applyFill="1" applyBorder="1" applyAlignment="1">
      <alignment horizontal="center" vertical="center" wrapText="1"/>
    </xf>
    <xf numFmtId="0" fontId="75" fillId="27" borderId="36" xfId="396" applyFont="1" applyFill="1" applyBorder="1" applyAlignment="1">
      <alignment horizontal="center" vertical="center"/>
    </xf>
    <xf numFmtId="198" fontId="75" fillId="0" borderId="0" xfId="396" applyNumberFormat="1" applyFont="1" applyFill="1" applyBorder="1" applyAlignment="1">
      <alignment horizontal="right"/>
    </xf>
    <xf numFmtId="0" fontId="75" fillId="27" borderId="34" xfId="396" applyFont="1" applyFill="1" applyBorder="1" applyAlignment="1">
      <alignment horizontal="center" vertical="center" wrapText="1"/>
    </xf>
    <xf numFmtId="0" fontId="75" fillId="27" borderId="33" xfId="396" applyFont="1" applyFill="1" applyBorder="1" applyAlignment="1">
      <alignment horizontal="center" vertical="center" wrapText="1"/>
    </xf>
    <xf numFmtId="0" fontId="75" fillId="27" borderId="38" xfId="396" applyFont="1" applyFill="1" applyBorder="1" applyAlignment="1">
      <alignment horizontal="center" vertical="center" wrapText="1"/>
    </xf>
    <xf numFmtId="0" fontId="75" fillId="27" borderId="0" xfId="396" applyFont="1" applyFill="1" applyBorder="1" applyAlignment="1">
      <alignment horizontal="center" vertical="center" wrapText="1"/>
    </xf>
    <xf numFmtId="0" fontId="75" fillId="27" borderId="43" xfId="396" applyFont="1" applyFill="1" applyBorder="1" applyAlignment="1">
      <alignment horizontal="center" vertical="center" wrapText="1"/>
    </xf>
    <xf numFmtId="0" fontId="75" fillId="27" borderId="27" xfId="396" applyFont="1" applyFill="1" applyBorder="1" applyAlignment="1">
      <alignment horizontal="center" vertical="center" wrapText="1"/>
    </xf>
    <xf numFmtId="0" fontId="75" fillId="27" borderId="47" xfId="396" applyFont="1" applyFill="1" applyBorder="1" applyAlignment="1">
      <alignment horizontal="center" vertical="center" wrapText="1"/>
    </xf>
    <xf numFmtId="0" fontId="75" fillId="27" borderId="58" xfId="396" applyFont="1" applyFill="1" applyBorder="1" applyAlignment="1">
      <alignment horizontal="center" vertical="center"/>
    </xf>
    <xf numFmtId="0" fontId="75" fillId="27" borderId="51" xfId="396" applyFont="1" applyFill="1" applyBorder="1" applyAlignment="1">
      <alignment horizontal="center" vertical="center"/>
    </xf>
    <xf numFmtId="0" fontId="78" fillId="0" borderId="0" xfId="365" applyFont="1" applyBorder="1" applyAlignment="1">
      <alignment horizontal="left"/>
    </xf>
    <xf numFmtId="49" fontId="75" fillId="0" borderId="0" xfId="408" applyNumberFormat="1" applyFont="1" applyFill="1" applyBorder="1" applyAlignment="1">
      <alignment horizontal="center" wrapText="1"/>
    </xf>
    <xf numFmtId="0" fontId="75" fillId="27" borderId="39" xfId="396" applyFont="1" applyFill="1" applyBorder="1" applyAlignment="1">
      <alignment horizontal="center" vertical="center" shrinkToFit="1"/>
    </xf>
    <xf numFmtId="0" fontId="75" fillId="27" borderId="41" xfId="396" applyFont="1" applyFill="1" applyBorder="1" applyAlignment="1">
      <alignment horizontal="center" vertical="center" shrinkToFit="1"/>
    </xf>
    <xf numFmtId="49" fontId="75" fillId="0" borderId="43" xfId="408" applyNumberFormat="1" applyFont="1" applyFill="1" applyBorder="1" applyAlignment="1">
      <alignment horizontal="center" wrapText="1"/>
    </xf>
    <xf numFmtId="49" fontId="75" fillId="0" borderId="24" xfId="408" applyNumberFormat="1" applyFont="1" applyFill="1" applyBorder="1" applyAlignment="1">
      <alignment horizontal="center" wrapText="1"/>
    </xf>
    <xf numFmtId="0" fontId="75" fillId="27" borderId="16" xfId="396" applyFont="1" applyFill="1" applyBorder="1" applyAlignment="1">
      <alignment horizontal="center" vertical="top" wrapText="1"/>
    </xf>
    <xf numFmtId="0" fontId="75" fillId="27" borderId="23" xfId="396" applyFont="1" applyFill="1" applyBorder="1" applyAlignment="1">
      <alignment horizontal="center" vertical="top" wrapText="1"/>
    </xf>
    <xf numFmtId="0" fontId="75" fillId="27" borderId="24" xfId="396" applyFont="1" applyFill="1" applyBorder="1" applyAlignment="1">
      <alignment horizontal="center" vertical="top" wrapText="1"/>
    </xf>
    <xf numFmtId="0" fontId="75" fillId="27" borderId="25" xfId="396" applyFont="1" applyFill="1" applyBorder="1" applyAlignment="1">
      <alignment horizontal="center" vertical="top" wrapText="1"/>
    </xf>
    <xf numFmtId="0" fontId="101" fillId="0" borderId="0" xfId="396" applyFont="1" applyFill="1" applyAlignment="1">
      <alignment horizontal="center" vertical="center"/>
    </xf>
    <xf numFmtId="0" fontId="75" fillId="27" borderId="62" xfId="396" applyFont="1" applyFill="1" applyBorder="1" applyAlignment="1">
      <alignment horizontal="center" vertical="center"/>
    </xf>
    <xf numFmtId="0" fontId="75" fillId="27" borderId="27" xfId="396" applyFont="1" applyFill="1" applyBorder="1" applyAlignment="1">
      <alignment horizontal="center" vertical="center"/>
    </xf>
    <xf numFmtId="0" fontId="75" fillId="27" borderId="47" xfId="396" applyFont="1" applyFill="1" applyBorder="1" applyAlignment="1">
      <alignment horizontal="center" vertical="center"/>
    </xf>
    <xf numFmtId="0" fontId="75" fillId="27" borderId="55" xfId="396" applyFont="1" applyFill="1" applyBorder="1" applyAlignment="1">
      <alignment horizontal="center" vertical="center"/>
    </xf>
    <xf numFmtId="0" fontId="75" fillId="27" borderId="0" xfId="396" applyFont="1" applyFill="1" applyBorder="1" applyAlignment="1">
      <alignment horizontal="center" vertical="center"/>
    </xf>
    <xf numFmtId="0" fontId="75" fillId="27" borderId="43" xfId="396" applyFont="1" applyFill="1" applyBorder="1" applyAlignment="1">
      <alignment horizontal="center" vertical="center"/>
    </xf>
    <xf numFmtId="49" fontId="81" fillId="28" borderId="0" xfId="408" applyNumberFormat="1" applyFont="1" applyFill="1" applyBorder="1" applyAlignment="1">
      <alignment horizontal="center" wrapText="1"/>
    </xf>
    <xf numFmtId="0" fontId="75" fillId="27" borderId="22" xfId="396" applyFont="1" applyFill="1" applyBorder="1" applyAlignment="1">
      <alignment horizontal="center" vertical="center" wrapText="1"/>
    </xf>
    <xf numFmtId="0" fontId="75" fillId="27" borderId="21" xfId="396" applyFont="1" applyFill="1" applyBorder="1" applyAlignment="1">
      <alignment horizontal="center" vertical="center"/>
    </xf>
    <xf numFmtId="0" fontId="75" fillId="27" borderId="50" xfId="396" applyFont="1" applyFill="1" applyBorder="1" applyAlignment="1">
      <alignment horizontal="center" vertical="center" wrapText="1"/>
    </xf>
    <xf numFmtId="0" fontId="75" fillId="27" borderId="42" xfId="396" applyFont="1" applyFill="1" applyBorder="1" applyAlignment="1">
      <alignment horizontal="center" vertical="center"/>
    </xf>
    <xf numFmtId="0" fontId="75" fillId="27" borderId="39" xfId="396" applyFont="1" applyFill="1" applyBorder="1" applyAlignment="1">
      <alignment horizontal="center" wrapText="1"/>
    </xf>
    <xf numFmtId="0" fontId="75" fillId="27" borderId="41" xfId="396" applyFont="1" applyFill="1" applyBorder="1" applyAlignment="1">
      <alignment horizontal="center" wrapText="1"/>
    </xf>
    <xf numFmtId="0" fontId="75" fillId="27" borderId="40" xfId="396" applyFont="1" applyFill="1" applyBorder="1" applyAlignment="1">
      <alignment horizontal="center"/>
    </xf>
    <xf numFmtId="0" fontId="75" fillId="27" borderId="42" xfId="396" applyFont="1" applyFill="1" applyBorder="1" applyAlignment="1">
      <alignment horizontal="center"/>
    </xf>
    <xf numFmtId="0" fontId="75" fillId="27" borderId="26" xfId="396" applyFont="1" applyFill="1" applyBorder="1" applyAlignment="1">
      <alignment horizontal="center"/>
    </xf>
    <xf numFmtId="0" fontId="75" fillId="27" borderId="20" xfId="396" applyFont="1" applyFill="1" applyBorder="1" applyAlignment="1">
      <alignment horizontal="center"/>
    </xf>
    <xf numFmtId="0" fontId="75" fillId="27" borderId="29" xfId="396" applyFont="1" applyFill="1" applyBorder="1" applyAlignment="1">
      <alignment horizontal="center" vertical="center" wrapText="1"/>
    </xf>
    <xf numFmtId="176" fontId="81" fillId="28" borderId="0" xfId="397" applyFont="1" applyFill="1" applyBorder="1" applyAlignment="1" applyProtection="1">
      <alignment horizontal="center"/>
    </xf>
    <xf numFmtId="49" fontId="81" fillId="28" borderId="43" xfId="408" applyNumberFormat="1" applyFont="1" applyFill="1" applyBorder="1" applyAlignment="1">
      <alignment horizontal="center" wrapText="1"/>
    </xf>
    <xf numFmtId="49" fontId="81" fillId="28" borderId="24" xfId="408" applyNumberFormat="1" applyFont="1" applyFill="1" applyBorder="1" applyAlignment="1">
      <alignment horizontal="center" wrapText="1"/>
    </xf>
    <xf numFmtId="0" fontId="75" fillId="27" borderId="26" xfId="398" applyFont="1" applyFill="1" applyBorder="1" applyAlignment="1" applyProtection="1">
      <alignment horizontal="center" vertical="center"/>
    </xf>
    <xf numFmtId="0" fontId="75" fillId="27" borderId="20" xfId="398" applyFont="1" applyFill="1" applyBorder="1" applyAlignment="1" applyProtection="1">
      <alignment horizontal="center" vertical="center"/>
    </xf>
  </cellXfs>
  <cellStyles count="411">
    <cellStyle name="??&amp;O?&amp;H?_x0008__x000f__x0007_?_x0007__x0001__x0001_" xfId="1"/>
    <cellStyle name="??&amp;O?&amp;H?_x0008_??_x0007__x0001__x0001_" xfId="2"/>
    <cellStyle name="_Book1" xfId="3"/>
    <cellStyle name="_Capex Tracking Control Sheet -ADMIN " xfId="4"/>
    <cellStyle name="_Project tracking Puri (Diana) per March'06 " xfId="5"/>
    <cellStyle name="_Recon with FAR " xfId="6"/>
    <cellStyle name="_금융점포(광주)" xfId="7"/>
    <cellStyle name="_은행별 점포현황(202011년12월말기준)" xfId="8"/>
    <cellStyle name="¤@?e_TEST-1 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강조색1 2" xfId="16"/>
    <cellStyle name="20% - 강조색1 2 2" xfId="17"/>
    <cellStyle name="20% - 강조색1 3" xfId="18"/>
    <cellStyle name="20% - 강조색2 2" xfId="19"/>
    <cellStyle name="20% - 강조색2 2 2" xfId="20"/>
    <cellStyle name="20% - 강조색2 3" xfId="21"/>
    <cellStyle name="20% - 강조색3 2" xfId="22"/>
    <cellStyle name="20% - 강조색3 2 2" xfId="23"/>
    <cellStyle name="20% - 강조색3 3" xfId="24"/>
    <cellStyle name="20% - 강조색4 2" xfId="25"/>
    <cellStyle name="20% - 강조색4 2 2" xfId="26"/>
    <cellStyle name="20% - 강조색4 3" xfId="27"/>
    <cellStyle name="20% - 강조색5 2" xfId="28"/>
    <cellStyle name="20% - 강조색5 2 2" xfId="29"/>
    <cellStyle name="20% - 강조색5 3" xfId="30"/>
    <cellStyle name="20% - 강조색6 2" xfId="31"/>
    <cellStyle name="20% - 강조색6 2 2" xfId="32"/>
    <cellStyle name="20% - 강조색6 3" xfId="33"/>
    <cellStyle name="40% - Accent1" xfId="34"/>
    <cellStyle name="40% - Accent2" xfId="35"/>
    <cellStyle name="40% - Accent3" xfId="36"/>
    <cellStyle name="40% - Accent4" xfId="37"/>
    <cellStyle name="40% - Accent5" xfId="38"/>
    <cellStyle name="40% - Accent6" xfId="39"/>
    <cellStyle name="40% - 강조색1 2" xfId="40"/>
    <cellStyle name="40% - 강조색1 2 2" xfId="41"/>
    <cellStyle name="40% - 강조색1 3" xfId="42"/>
    <cellStyle name="40% - 강조색2 2" xfId="43"/>
    <cellStyle name="40% - 강조색2 2 2" xfId="44"/>
    <cellStyle name="40% - 강조색2 3" xfId="45"/>
    <cellStyle name="40% - 강조색3 2" xfId="46"/>
    <cellStyle name="40% - 강조색3 2 2" xfId="47"/>
    <cellStyle name="40% - 강조색3 3" xfId="48"/>
    <cellStyle name="40% - 강조색4 2" xfId="49"/>
    <cellStyle name="40% - 강조색4 2 2" xfId="50"/>
    <cellStyle name="40% - 강조색4 3" xfId="51"/>
    <cellStyle name="40% - 강조색5 2" xfId="52"/>
    <cellStyle name="40% - 강조색5 2 2" xfId="53"/>
    <cellStyle name="40% - 강조색5 3" xfId="54"/>
    <cellStyle name="40% - 강조색6 2" xfId="55"/>
    <cellStyle name="40% - 강조색6 2 2" xfId="56"/>
    <cellStyle name="40% - 강조색6 3" xfId="57"/>
    <cellStyle name="60% - Accent1" xfId="58"/>
    <cellStyle name="60% - Accent2" xfId="59"/>
    <cellStyle name="60% - Accent3" xfId="60"/>
    <cellStyle name="60% - Accent4" xfId="61"/>
    <cellStyle name="60% - Accent5" xfId="62"/>
    <cellStyle name="60% - Accent6" xfId="63"/>
    <cellStyle name="60% - 강조색1 2" xfId="64"/>
    <cellStyle name="60% - 강조색1 2 2" xfId="65"/>
    <cellStyle name="60% - 강조색1 3" xfId="66"/>
    <cellStyle name="60% - 강조색2 2" xfId="67"/>
    <cellStyle name="60% - 강조색2 2 2" xfId="68"/>
    <cellStyle name="60% - 강조색2 3" xfId="69"/>
    <cellStyle name="60% - 강조색3 2" xfId="70"/>
    <cellStyle name="60% - 강조색3 2 2" xfId="71"/>
    <cellStyle name="60% - 강조색3 3" xfId="72"/>
    <cellStyle name="60% - 강조색4 2" xfId="73"/>
    <cellStyle name="60% - 강조색4 2 2" xfId="74"/>
    <cellStyle name="60% - 강조색4 3" xfId="75"/>
    <cellStyle name="60% - 강조색5 2" xfId="76"/>
    <cellStyle name="60% - 강조색5 2 2" xfId="77"/>
    <cellStyle name="60% - 강조색5 3" xfId="78"/>
    <cellStyle name="60% - 강조색6 2" xfId="79"/>
    <cellStyle name="60% - 강조색6 2 2" xfId="80"/>
    <cellStyle name="60% - 강조색6 3" xfId="81"/>
    <cellStyle name="A¨­￠￢￠O [0]_INQUIRY ￠?￥i¨u¡AAⓒ￢Aⓒª " xfId="82"/>
    <cellStyle name="A¨­￠￢￠O_INQUIRY ￠?￥i¨u¡AAⓒ￢Aⓒª " xfId="83"/>
    <cellStyle name="Accent1" xfId="84"/>
    <cellStyle name="Accent2" xfId="85"/>
    <cellStyle name="Accent3" xfId="86"/>
    <cellStyle name="Accent4" xfId="87"/>
    <cellStyle name="Accent5" xfId="88"/>
    <cellStyle name="Accent6" xfId="89"/>
    <cellStyle name="AeE­ [0]_°eE¹_11¿a½A " xfId="90"/>
    <cellStyle name="AeE­_°eE¹_11¿a½A " xfId="91"/>
    <cellStyle name="AeE¡ⓒ [0]_INQUIRY ￠?￥i¨u¡AAⓒ￢Aⓒª " xfId="92"/>
    <cellStyle name="AeE¡ⓒ_INQUIRY ￠?￥i¨u¡AAⓒ￢Aⓒª " xfId="93"/>
    <cellStyle name="ALIGNMENT" xfId="94"/>
    <cellStyle name="AÞ¸¶ [0]_°eE¹_11¿a½A " xfId="95"/>
    <cellStyle name="AÞ¸¶_°eE¹_11¿a½A " xfId="96"/>
    <cellStyle name="Bad" xfId="97"/>
    <cellStyle name="C¡IA¨ª_¡ic¨u¡A¨￢I¨￢¡Æ AN¡Æe " xfId="98"/>
    <cellStyle name="C￥AØ_¸AAa.¼OAI " xfId="99"/>
    <cellStyle name="Calculation" xfId="100"/>
    <cellStyle name="category" xfId="101"/>
    <cellStyle name="Check Cell" xfId="102"/>
    <cellStyle name="Comma [0]_ SG&amp;A Bridge " xfId="103"/>
    <cellStyle name="comma zerodec" xfId="104"/>
    <cellStyle name="Comma_ SG&amp;A Bridge " xfId="105"/>
    <cellStyle name="Comma0" xfId="106"/>
    <cellStyle name="Curren?_x0012_퐀_x0017_?" xfId="107"/>
    <cellStyle name="Currency [0]_ SG&amp;A Bridge " xfId="108"/>
    <cellStyle name="Currency_ SG&amp;A Bridge " xfId="109"/>
    <cellStyle name="Currency0" xfId="110"/>
    <cellStyle name="Currency1" xfId="111"/>
    <cellStyle name="Date" xfId="112"/>
    <cellStyle name="Dollar (zero dec)" xfId="113"/>
    <cellStyle name="Euro" xfId="114"/>
    <cellStyle name="Explanatory Text" xfId="115"/>
    <cellStyle name="Fixed" xfId="116"/>
    <cellStyle name="Good" xfId="117"/>
    <cellStyle name="Grey" xfId="118"/>
    <cellStyle name="Grey 2" xfId="119"/>
    <cellStyle name="HEADER" xfId="120"/>
    <cellStyle name="Header1" xfId="121"/>
    <cellStyle name="Header2" xfId="122"/>
    <cellStyle name="Heading 1" xfId="123"/>
    <cellStyle name="Heading 1 2" xfId="124"/>
    <cellStyle name="Heading 2" xfId="125"/>
    <cellStyle name="Heading 2 2" xfId="126"/>
    <cellStyle name="Heading 3" xfId="127"/>
    <cellStyle name="Heading 4" xfId="128"/>
    <cellStyle name="Hyperlink" xfId="129"/>
    <cellStyle name="Input" xfId="130"/>
    <cellStyle name="Input [yellow]" xfId="131"/>
    <cellStyle name="Input [yellow] 2" xfId="132"/>
    <cellStyle name="Linked Cell" xfId="133"/>
    <cellStyle name="Millares [0]_2AV_M_M " xfId="134"/>
    <cellStyle name="Milliers [0]_Arabian Spec" xfId="135"/>
    <cellStyle name="Milliers_Arabian Spec" xfId="136"/>
    <cellStyle name="Model" xfId="137"/>
    <cellStyle name="Mon?aire [0]_Arabian Spec" xfId="138"/>
    <cellStyle name="Mon?aire_Arabian Spec" xfId="139"/>
    <cellStyle name="Moneda [0]_2AV_M_M " xfId="140"/>
    <cellStyle name="Moneda_2AV_M_M " xfId="141"/>
    <cellStyle name="Neutral" xfId="142"/>
    <cellStyle name="Normal - Style1" xfId="143"/>
    <cellStyle name="Normal - Style1 2" xfId="144"/>
    <cellStyle name="Normal_ SG&amp;A Bridge " xfId="145"/>
    <cellStyle name="Note" xfId="146"/>
    <cellStyle name="Output" xfId="147"/>
    <cellStyle name="Percent [2]" xfId="148"/>
    <cellStyle name="subhead" xfId="149"/>
    <cellStyle name="Title" xfId="150"/>
    <cellStyle name="Total" xfId="151"/>
    <cellStyle name="Total 2" xfId="152"/>
    <cellStyle name="UM" xfId="153"/>
    <cellStyle name="Warning Text" xfId="154"/>
    <cellStyle name="강조색1 2" xfId="155"/>
    <cellStyle name="강조색1 2 2" xfId="156"/>
    <cellStyle name="강조색1 3" xfId="157"/>
    <cellStyle name="강조색2 2" xfId="158"/>
    <cellStyle name="강조색2 2 2" xfId="159"/>
    <cellStyle name="강조색2 3" xfId="160"/>
    <cellStyle name="강조색3 2" xfId="161"/>
    <cellStyle name="강조색3 2 2" xfId="162"/>
    <cellStyle name="강조색3 3" xfId="163"/>
    <cellStyle name="강조색4 2" xfId="164"/>
    <cellStyle name="강조색4 2 2" xfId="165"/>
    <cellStyle name="강조색4 3" xfId="166"/>
    <cellStyle name="강조색5 2" xfId="167"/>
    <cellStyle name="강조색5 2 2" xfId="168"/>
    <cellStyle name="강조색5 3" xfId="169"/>
    <cellStyle name="강조색6 2" xfId="170"/>
    <cellStyle name="강조색6 2 2" xfId="171"/>
    <cellStyle name="강조색6 3" xfId="172"/>
    <cellStyle name="경고문 2" xfId="173"/>
    <cellStyle name="경고문 2 2" xfId="174"/>
    <cellStyle name="경고문 3" xfId="175"/>
    <cellStyle name="계산 2" xfId="176"/>
    <cellStyle name="계산 2 2" xfId="177"/>
    <cellStyle name="계산 3" xfId="178"/>
    <cellStyle name="고정소숫점" xfId="179"/>
    <cellStyle name="고정출력1" xfId="180"/>
    <cellStyle name="고정출력2" xfId="181"/>
    <cellStyle name="나쁨 2" xfId="182"/>
    <cellStyle name="나쁨 2 2" xfId="183"/>
    <cellStyle name="나쁨 3" xfId="184"/>
    <cellStyle name="날짜" xfId="185"/>
    <cellStyle name="달러" xfId="186"/>
    <cellStyle name="뒤에 오는 하이퍼링크_Book1" xfId="187"/>
    <cellStyle name="똿뗦먛귟 [0.00]_PRODUCT DETAIL Q1" xfId="188"/>
    <cellStyle name="똿뗦먛귟_PRODUCT DETAIL Q1" xfId="189"/>
    <cellStyle name="메모 2" xfId="190"/>
    <cellStyle name="메모 2 2" xfId="191"/>
    <cellStyle name="메모 3" xfId="192"/>
    <cellStyle name="메모 4" xfId="193"/>
    <cellStyle name="믅됞 [0.00]_PRODUCT DETAIL Q1" xfId="194"/>
    <cellStyle name="믅됞_PRODUCT DETAIL Q1" xfId="195"/>
    <cellStyle name="바탕글" xfId="196"/>
    <cellStyle name="백분율 2" xfId="197"/>
    <cellStyle name="보통 2" xfId="198"/>
    <cellStyle name="보통 2 2" xfId="199"/>
    <cellStyle name="보통 3" xfId="200"/>
    <cellStyle name="본문" xfId="201"/>
    <cellStyle name="부제목" xfId="202"/>
    <cellStyle name="뷭?_BOOKSHIP" xfId="203"/>
    <cellStyle name="설명 텍스트 2" xfId="204"/>
    <cellStyle name="설명 텍스트 2 2" xfId="205"/>
    <cellStyle name="설명 텍스트 3" xfId="206"/>
    <cellStyle name="셀 확인 2" xfId="207"/>
    <cellStyle name="셀 확인 2 2" xfId="208"/>
    <cellStyle name="셀 확인 3" xfId="209"/>
    <cellStyle name="숫자(R)" xfId="210"/>
    <cellStyle name="쉼표 [0]" xfId="410" builtinId="6"/>
    <cellStyle name="쉼표 [0] 10" xfId="211"/>
    <cellStyle name="쉼표 [0] 10 2" xfId="212"/>
    <cellStyle name="쉼표 [0] 11" xfId="397"/>
    <cellStyle name="쉼표 [0] 13" xfId="400"/>
    <cellStyle name="쉼표 [0] 2" xfId="213"/>
    <cellStyle name="쉼표 [0] 2 2" xfId="214"/>
    <cellStyle name="쉼표 [0] 2 2 2" xfId="215"/>
    <cellStyle name="쉼표 [0] 2 3" xfId="216"/>
    <cellStyle name="쉼표 [0] 2 4" xfId="217"/>
    <cellStyle name="쉼표 [0] 28" xfId="218"/>
    <cellStyle name="쉼표 [0] 28 2" xfId="219"/>
    <cellStyle name="쉼표 [0] 3" xfId="220"/>
    <cellStyle name="쉼표 [0] 3 2" xfId="221"/>
    <cellStyle name="쉼표 [0] 4" xfId="222"/>
    <cellStyle name="쉼표 [0] 4 2" xfId="223"/>
    <cellStyle name="쉼표 [0] 5" xfId="224"/>
    <cellStyle name="쉼표 [0] 5 2" xfId="225"/>
    <cellStyle name="쉼표 [0] 51" xfId="226"/>
    <cellStyle name="쉼표 [0] 51 2" xfId="227"/>
    <cellStyle name="쉼표 [0] 6" xfId="228"/>
    <cellStyle name="쉼표 [0] 6 2" xfId="229"/>
    <cellStyle name="쉼표 [0] 7" xfId="230"/>
    <cellStyle name="쉼표 [0] 7 2" xfId="231"/>
    <cellStyle name="쉼표 [0] 75" xfId="232"/>
    <cellStyle name="쉼표 [0] 75 2" xfId="233"/>
    <cellStyle name="쉼표 [0] 76" xfId="234"/>
    <cellStyle name="쉼표 [0] 76 2" xfId="235"/>
    <cellStyle name="쉼표 [0] 78" xfId="236"/>
    <cellStyle name="쉼표 [0] 78 2" xfId="237"/>
    <cellStyle name="쉼표 [0] 79" xfId="238"/>
    <cellStyle name="쉼표 [0] 79 2" xfId="239"/>
    <cellStyle name="쉼표 [0] 8" xfId="240"/>
    <cellStyle name="쉼표 [0] 8 2" xfId="241"/>
    <cellStyle name="쉼표 [0] 80" xfId="242"/>
    <cellStyle name="쉼표 [0] 80 2" xfId="243"/>
    <cellStyle name="쉼표 [0] 81" xfId="244"/>
    <cellStyle name="쉼표 [0] 81 2" xfId="245"/>
    <cellStyle name="쉼표 [0] 82" xfId="246"/>
    <cellStyle name="쉼표 [0] 82 2" xfId="247"/>
    <cellStyle name="쉼표 [0] 84" xfId="248"/>
    <cellStyle name="쉼표 [0] 84 2" xfId="249"/>
    <cellStyle name="쉼표 [0] 85" xfId="250"/>
    <cellStyle name="쉼표 [0] 85 2" xfId="251"/>
    <cellStyle name="쉼표 [0] 9" xfId="252"/>
    <cellStyle name="쉼표 [0] 9 2" xfId="253"/>
    <cellStyle name="쉼표 [0]_06-농업수산 3" xfId="399"/>
    <cellStyle name="쉼표 [0]_12-환경(시군)" xfId="403"/>
    <cellStyle name="쉼표 [0]_13-환경" xfId="406"/>
    <cellStyle name="쉼표 [0]_13-환경 3" xfId="402"/>
    <cellStyle name="쉼표 [0]_강원도 하수도통계 보완(0809)" xfId="409"/>
    <cellStyle name="스타일 1" xfId="254"/>
    <cellStyle name="스타일 1 2" xfId="255"/>
    <cellStyle name="연결된 셀 2" xfId="256"/>
    <cellStyle name="연결된 셀 2 2" xfId="257"/>
    <cellStyle name="연결된 셀 3" xfId="258"/>
    <cellStyle name="요약 2" xfId="259"/>
    <cellStyle name="요약 2 2" xfId="260"/>
    <cellStyle name="요약 3" xfId="261"/>
    <cellStyle name="입력 2" xfId="262"/>
    <cellStyle name="입력 2 2" xfId="263"/>
    <cellStyle name="입력 3" xfId="264"/>
    <cellStyle name="자리수" xfId="265"/>
    <cellStyle name="자리수0" xfId="266"/>
    <cellStyle name="작은제목" xfId="267"/>
    <cellStyle name="제목 1 2" xfId="268"/>
    <cellStyle name="제목 1 2 2" xfId="269"/>
    <cellStyle name="제목 1 3" xfId="270"/>
    <cellStyle name="제목 2 2" xfId="271"/>
    <cellStyle name="제목 2 2 2" xfId="272"/>
    <cellStyle name="제목 2 3" xfId="273"/>
    <cellStyle name="제목 3 2" xfId="274"/>
    <cellStyle name="제목 3 2 2" xfId="275"/>
    <cellStyle name="제목 3 3" xfId="276"/>
    <cellStyle name="제목 4 2" xfId="277"/>
    <cellStyle name="제목 4 2 2" xfId="278"/>
    <cellStyle name="제목 4 3" xfId="279"/>
    <cellStyle name="제목 5" xfId="280"/>
    <cellStyle name="제목 5 2" xfId="281"/>
    <cellStyle name="제목 6" xfId="282"/>
    <cellStyle name="좋음 2" xfId="283"/>
    <cellStyle name="좋음 2 2" xfId="284"/>
    <cellStyle name="좋음 3" xfId="285"/>
    <cellStyle name="출력 2" xfId="286"/>
    <cellStyle name="출력 2 2" xfId="287"/>
    <cellStyle name="출력 3" xfId="288"/>
    <cellStyle name="콤마 [0]" xfId="289"/>
    <cellStyle name="콤마 [0] 2" xfId="290"/>
    <cellStyle name="콤마 [0]_해안선및도서" xfId="291"/>
    <cellStyle name="콤마_  종  합  " xfId="292"/>
    <cellStyle name="큰제목" xfId="293"/>
    <cellStyle name="큰제목 2" xfId="294"/>
    <cellStyle name="통화 [0] 2" xfId="295"/>
    <cellStyle name="통화 [0] 2 2" xfId="296"/>
    <cellStyle name="퍼센트" xfId="297"/>
    <cellStyle name="표준" xfId="0" builtinId="0"/>
    <cellStyle name="표준 10" xfId="298"/>
    <cellStyle name="표준 10 2" xfId="299"/>
    <cellStyle name="표준 100" xfId="300"/>
    <cellStyle name="표준 101" xfId="301"/>
    <cellStyle name="표준 102" xfId="302"/>
    <cellStyle name="표준 103" xfId="303"/>
    <cellStyle name="표준 109" xfId="304"/>
    <cellStyle name="표준 11" xfId="305"/>
    <cellStyle name="표준 11 2" xfId="306"/>
    <cellStyle name="표준 110" xfId="307"/>
    <cellStyle name="표준 111" xfId="308"/>
    <cellStyle name="표준 12" xfId="309"/>
    <cellStyle name="표준 13" xfId="310"/>
    <cellStyle name="표준 14" xfId="311"/>
    <cellStyle name="표준 15" xfId="312"/>
    <cellStyle name="표준 16" xfId="313"/>
    <cellStyle name="표준 168" xfId="314"/>
    <cellStyle name="표준 169" xfId="315"/>
    <cellStyle name="표준 17" xfId="316"/>
    <cellStyle name="표준 170" xfId="317"/>
    <cellStyle name="표준 171" xfId="318"/>
    <cellStyle name="표준 172" xfId="319"/>
    <cellStyle name="표준 173" xfId="320"/>
    <cellStyle name="표준 175" xfId="321"/>
    <cellStyle name="표준 176" xfId="322"/>
    <cellStyle name="표준 177" xfId="323"/>
    <cellStyle name="표준 178" xfId="324"/>
    <cellStyle name="표준 179" xfId="325"/>
    <cellStyle name="표준 18" xfId="326"/>
    <cellStyle name="표준 180" xfId="327"/>
    <cellStyle name="표준 181" xfId="328"/>
    <cellStyle name="표준 182" xfId="329"/>
    <cellStyle name="표준 183" xfId="330"/>
    <cellStyle name="표준 19" xfId="331"/>
    <cellStyle name="표준 2" xfId="332"/>
    <cellStyle name="표준 2 11 2" xfId="396"/>
    <cellStyle name="표준 2 2" xfId="333"/>
    <cellStyle name="표준 2 2 2" xfId="407"/>
    <cellStyle name="표준 2 3" xfId="334"/>
    <cellStyle name="표준 2 4" xfId="335"/>
    <cellStyle name="표준 2 5" xfId="336"/>
    <cellStyle name="표준 2_(붙임2) 시정통계 활용도 의견조사표" xfId="337"/>
    <cellStyle name="표준 20" xfId="338"/>
    <cellStyle name="표준 21" xfId="339"/>
    <cellStyle name="표준 22" xfId="340"/>
    <cellStyle name="표준 23" xfId="341"/>
    <cellStyle name="표준 24" xfId="342"/>
    <cellStyle name="표준 25" xfId="343"/>
    <cellStyle name="표준 26" xfId="344"/>
    <cellStyle name="표준 27" xfId="345"/>
    <cellStyle name="표준 28" xfId="346"/>
    <cellStyle name="표준 29" xfId="347"/>
    <cellStyle name="표준 3" xfId="348"/>
    <cellStyle name="표준 3 2" xfId="349"/>
    <cellStyle name="표준 3 2 2" xfId="398"/>
    <cellStyle name="표준 3 3" xfId="350"/>
    <cellStyle name="표준 3 4" xfId="351"/>
    <cellStyle name="표준 30" xfId="352"/>
    <cellStyle name="표준 31" xfId="353"/>
    <cellStyle name="표준 32" xfId="354"/>
    <cellStyle name="표준 33" xfId="355"/>
    <cellStyle name="표준 34" xfId="356"/>
    <cellStyle name="표준 35" xfId="357"/>
    <cellStyle name="표준 36" xfId="358"/>
    <cellStyle name="표준 37" xfId="359"/>
    <cellStyle name="표준 38" xfId="360"/>
    <cellStyle name="표준 39" xfId="361"/>
    <cellStyle name="표준 4" xfId="362"/>
    <cellStyle name="표준 40" xfId="363"/>
    <cellStyle name="표준 41" xfId="395"/>
    <cellStyle name="표준 42" xfId="364"/>
    <cellStyle name="표준 5" xfId="365"/>
    <cellStyle name="표준 53" xfId="366"/>
    <cellStyle name="표준 6" xfId="367"/>
    <cellStyle name="표준 6 2" xfId="368"/>
    <cellStyle name="표준 6 3" xfId="369"/>
    <cellStyle name="표준 6 4" xfId="370"/>
    <cellStyle name="표준 6 5" xfId="371"/>
    <cellStyle name="표준 7" xfId="372"/>
    <cellStyle name="표준 79" xfId="373"/>
    <cellStyle name="표준 8" xfId="374"/>
    <cellStyle name="표준 80" xfId="375"/>
    <cellStyle name="표준 87" xfId="376"/>
    <cellStyle name="표준 88" xfId="377"/>
    <cellStyle name="표준 89" xfId="378"/>
    <cellStyle name="표준 9" xfId="379"/>
    <cellStyle name="표준 90" xfId="380"/>
    <cellStyle name="표준 91" xfId="381"/>
    <cellStyle name="표준 92" xfId="382"/>
    <cellStyle name="표준 94" xfId="383"/>
    <cellStyle name="표준 95" xfId="384"/>
    <cellStyle name="표준 96" xfId="385"/>
    <cellStyle name="표준 97" xfId="386"/>
    <cellStyle name="표준 98" xfId="387"/>
    <cellStyle name="표준 99" xfId="388"/>
    <cellStyle name="표준_02-토지(군)" xfId="393"/>
    <cellStyle name="표준_03-인구(군)" xfId="394"/>
    <cellStyle name="표준_12-환경(시군)" xfId="401"/>
    <cellStyle name="표준_13-환경" xfId="404"/>
    <cellStyle name="표준_강원도 통계연보(06 자원순환)" xfId="405"/>
    <cellStyle name="표준_강원도 하수도통계 보완(0809)" xfId="408"/>
    <cellStyle name="하이퍼링크 2" xfId="389"/>
    <cellStyle name="합산" xfId="390"/>
    <cellStyle name="화폐기호" xfId="391"/>
    <cellStyle name="화폐기호0" xfId="39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476250</xdr:colOff>
      <xdr:row>7</xdr:row>
      <xdr:rowOff>76200</xdr:rowOff>
    </xdr:from>
    <xdr:to>
      <xdr:col>4</xdr:col>
      <xdr:colOff>85725</xdr:colOff>
      <xdr:row>7</xdr:row>
      <xdr:rowOff>371475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>
          <a:off x="2333625" y="2343150"/>
          <a:ext cx="295275" cy="2952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0"/>
            </a:avLst>
          </a:prstTxWarp>
        </a:bodyPr>
        <a:lstStyle/>
        <a:p>
          <a:pPr algn="ctr" rtl="0"/>
          <a:r>
            <a:rPr lang="en-US" altLang="ko-KR" sz="3600" b="1" kern="10" spc="-36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바탕체"/>
              <a:ea typeface="바탕체"/>
            </a:rPr>
            <a:t>ⅩⅢ</a:t>
          </a:r>
          <a:endParaRPr lang="ko-KR" altLang="en-US" sz="3600" b="1" kern="10" spc="-36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바탕체"/>
            <a:ea typeface="바탕체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J10"/>
  <sheetViews>
    <sheetView tabSelected="1" view="pageBreakPreview" zoomScaleNormal="100" workbookViewId="0"/>
  </sheetViews>
  <sheetFormatPr defaultColWidth="8" defaultRowHeight="17.25"/>
  <cols>
    <col min="1" max="1" width="8" style="1" customWidth="1"/>
    <col min="2" max="2" width="5.6640625" style="1" customWidth="1"/>
    <col min="3" max="16384" width="8" style="1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>
      <c r="E7" s="1" t="s">
        <v>6</v>
      </c>
    </row>
    <row r="8" spans="1:10" ht="39">
      <c r="A8" s="2" t="s">
        <v>7</v>
      </c>
      <c r="B8" s="3"/>
      <c r="C8" s="3"/>
      <c r="D8" s="3"/>
      <c r="E8" s="3"/>
      <c r="F8" s="3"/>
      <c r="G8" s="3"/>
      <c r="H8" s="3"/>
      <c r="I8" s="3"/>
      <c r="J8" s="3"/>
    </row>
    <row r="9" spans="1:10">
      <c r="H9" s="1" t="s">
        <v>6</v>
      </c>
    </row>
    <row r="10" spans="1:10" ht="31.5">
      <c r="A10" s="495" t="s">
        <v>8</v>
      </c>
      <c r="B10" s="4"/>
      <c r="C10" s="4"/>
      <c r="D10" s="4"/>
      <c r="E10" s="4"/>
      <c r="F10" s="4"/>
      <c r="G10" s="4"/>
      <c r="H10" s="4"/>
      <c r="I10" s="4"/>
      <c r="J10" s="4"/>
    </row>
  </sheetData>
  <phoneticPr fontId="3" type="noConversion"/>
  <pageMargins left="0.75" right="0.75" top="1" bottom="1" header="0.5" footer="0.5"/>
  <pageSetup paperSize="9" scale="94" fitToHeight="2" orientation="portrait" horizontalDpi="300" verticalDpi="300" r:id="rId1"/>
  <headerFooter alignWithMargins="0"/>
  <rowBreaks count="1" manualBreakCount="1">
    <brk id="43" max="9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I18"/>
  <sheetViews>
    <sheetView view="pageBreakPreview" zoomScaleNormal="100" zoomScaleSheetLayoutView="100" workbookViewId="0"/>
  </sheetViews>
  <sheetFormatPr defaultRowHeight="13.5"/>
  <cols>
    <col min="1" max="1" width="7.77734375" style="49" customWidth="1"/>
    <col min="2" max="2" width="8.33203125" style="49" customWidth="1"/>
    <col min="3" max="3" width="8.5546875" style="49" customWidth="1"/>
    <col min="4" max="4" width="8.33203125" style="49" customWidth="1"/>
    <col min="5" max="5" width="8.5546875" style="49" customWidth="1"/>
    <col min="6" max="6" width="8.33203125" style="49" customWidth="1"/>
    <col min="7" max="7" width="8.5546875" style="49" customWidth="1"/>
    <col min="8" max="8" width="8.33203125" style="49" customWidth="1"/>
    <col min="9" max="9" width="8.5546875" style="49" customWidth="1"/>
    <col min="10" max="16384" width="8.88671875" style="49"/>
  </cols>
  <sheetData>
    <row r="1" spans="1:9" ht="15" customHeight="1">
      <c r="A1" s="66"/>
      <c r="B1" s="47"/>
      <c r="C1" s="47"/>
      <c r="D1" s="47"/>
      <c r="E1" s="47"/>
      <c r="F1" s="47"/>
      <c r="G1" s="47"/>
      <c r="H1" s="47"/>
      <c r="I1" s="47"/>
    </row>
    <row r="2" spans="1:9" s="237" customFormat="1" ht="30" customHeight="1">
      <c r="A2" s="268" t="s">
        <v>236</v>
      </c>
      <c r="B2" s="235"/>
      <c r="C2" s="235"/>
      <c r="D2" s="236"/>
      <c r="E2" s="236"/>
      <c r="F2" s="236"/>
      <c r="G2" s="236"/>
      <c r="H2" s="236"/>
      <c r="I2" s="236"/>
    </row>
    <row r="3" spans="1:9" s="237" customFormat="1" ht="30" customHeight="1">
      <c r="A3" s="269" t="s">
        <v>237</v>
      </c>
      <c r="B3" s="238"/>
      <c r="C3" s="238"/>
      <c r="D3" s="239"/>
      <c r="E3" s="239"/>
      <c r="F3" s="239"/>
      <c r="G3" s="239"/>
      <c r="H3" s="239"/>
      <c r="I3" s="239"/>
    </row>
    <row r="4" spans="1:9" ht="15" customHeight="1">
      <c r="A4" s="208"/>
      <c r="B4" s="50"/>
      <c r="C4" s="50"/>
      <c r="D4" s="51"/>
      <c r="E4" s="51"/>
      <c r="F4" s="51"/>
      <c r="G4" s="51"/>
      <c r="H4" s="51"/>
      <c r="I4" s="51"/>
    </row>
    <row r="5" spans="1:9" ht="15" customHeight="1" thickBot="1">
      <c r="A5" s="209" t="s">
        <v>238</v>
      </c>
      <c r="B5" s="52"/>
      <c r="C5" s="52"/>
      <c r="D5" s="52"/>
      <c r="E5" s="52"/>
      <c r="F5" s="52"/>
      <c r="G5" s="52"/>
      <c r="H5" s="52"/>
      <c r="I5" s="210" t="s">
        <v>239</v>
      </c>
    </row>
    <row r="6" spans="1:9">
      <c r="A6" s="608" t="s">
        <v>57</v>
      </c>
      <c r="B6" s="601" t="s">
        <v>240</v>
      </c>
      <c r="C6" s="598"/>
      <c r="D6" s="601" t="s">
        <v>241</v>
      </c>
      <c r="E6" s="602"/>
      <c r="F6" s="601" t="s">
        <v>242</v>
      </c>
      <c r="G6" s="602"/>
      <c r="H6" s="601" t="s">
        <v>243</v>
      </c>
      <c r="I6" s="605"/>
    </row>
    <row r="7" spans="1:9" ht="33.75" customHeight="1">
      <c r="A7" s="609"/>
      <c r="B7" s="606"/>
      <c r="C7" s="599"/>
      <c r="D7" s="603"/>
      <c r="E7" s="604"/>
      <c r="F7" s="742"/>
      <c r="G7" s="743"/>
      <c r="H7" s="606"/>
      <c r="I7" s="607"/>
    </row>
    <row r="8" spans="1:9" ht="51.75" customHeight="1">
      <c r="A8" s="610"/>
      <c r="B8" s="53" t="s">
        <v>244</v>
      </c>
      <c r="C8" s="53" t="s">
        <v>245</v>
      </c>
      <c r="D8" s="53" t="s">
        <v>244</v>
      </c>
      <c r="E8" s="53" t="s">
        <v>245</v>
      </c>
      <c r="F8" s="53" t="s">
        <v>244</v>
      </c>
      <c r="G8" s="53" t="s">
        <v>245</v>
      </c>
      <c r="H8" s="53" t="s">
        <v>244</v>
      </c>
      <c r="I8" s="311" t="s">
        <v>245</v>
      </c>
    </row>
    <row r="9" spans="1:9" ht="60" hidden="1" customHeight="1">
      <c r="A9" s="312">
        <v>2015</v>
      </c>
      <c r="B9" s="211">
        <v>12</v>
      </c>
      <c r="C9" s="212">
        <v>171202</v>
      </c>
      <c r="D9" s="213">
        <v>8</v>
      </c>
      <c r="E9" s="213">
        <v>118612</v>
      </c>
      <c r="F9" s="213">
        <v>4</v>
      </c>
      <c r="G9" s="213">
        <v>52590</v>
      </c>
      <c r="H9" s="213">
        <v>0</v>
      </c>
      <c r="I9" s="313">
        <v>0</v>
      </c>
    </row>
    <row r="10" spans="1:9" ht="60" customHeight="1">
      <c r="A10" s="312">
        <v>2016</v>
      </c>
      <c r="B10" s="211">
        <v>12</v>
      </c>
      <c r="C10" s="212">
        <v>208723</v>
      </c>
      <c r="D10" s="213">
        <v>8</v>
      </c>
      <c r="E10" s="213">
        <v>118259</v>
      </c>
      <c r="F10" s="213">
        <v>4</v>
      </c>
      <c r="G10" s="213">
        <v>90464</v>
      </c>
      <c r="H10" s="213">
        <v>0</v>
      </c>
      <c r="I10" s="313">
        <v>0</v>
      </c>
    </row>
    <row r="11" spans="1:9" s="60" customFormat="1" ht="60" customHeight="1">
      <c r="A11" s="312">
        <v>2017</v>
      </c>
      <c r="B11" s="211">
        <v>12</v>
      </c>
      <c r="C11" s="212">
        <v>207694</v>
      </c>
      <c r="D11" s="213">
        <v>8</v>
      </c>
      <c r="E11" s="213">
        <v>117230</v>
      </c>
      <c r="F11" s="213">
        <v>4</v>
      </c>
      <c r="G11" s="213">
        <v>90464</v>
      </c>
      <c r="H11" s="213">
        <v>0</v>
      </c>
      <c r="I11" s="313">
        <v>0</v>
      </c>
    </row>
    <row r="12" spans="1:9" s="60" customFormat="1" ht="60" customHeight="1">
      <c r="A12" s="312">
        <v>2018</v>
      </c>
      <c r="B12" s="211">
        <v>14</v>
      </c>
      <c r="C12" s="212">
        <v>216801</v>
      </c>
      <c r="D12" s="213">
        <v>8</v>
      </c>
      <c r="E12" s="213">
        <v>117230</v>
      </c>
      <c r="F12" s="213">
        <v>6</v>
      </c>
      <c r="G12" s="213">
        <v>99571</v>
      </c>
      <c r="H12" s="213">
        <v>0</v>
      </c>
      <c r="I12" s="313">
        <v>0</v>
      </c>
    </row>
    <row r="13" spans="1:9" s="60" customFormat="1" ht="60" customHeight="1">
      <c r="A13" s="312">
        <v>2019</v>
      </c>
      <c r="B13" s="211">
        <v>15</v>
      </c>
      <c r="C13" s="212">
        <v>201957</v>
      </c>
      <c r="D13" s="213">
        <v>8</v>
      </c>
      <c r="E13" s="213">
        <v>98620</v>
      </c>
      <c r="F13" s="213">
        <v>7</v>
      </c>
      <c r="G13" s="213">
        <v>103337</v>
      </c>
      <c r="H13" s="213">
        <v>0</v>
      </c>
      <c r="I13" s="313">
        <v>0</v>
      </c>
    </row>
    <row r="14" spans="1:9" s="503" customFormat="1" ht="60" customHeight="1">
      <c r="A14" s="312">
        <v>2020</v>
      </c>
      <c r="B14" s="211">
        <f>SUM(D14,F14,H14)</f>
        <v>15</v>
      </c>
      <c r="C14" s="212">
        <f>SUM(E14,G14,I14)</f>
        <v>202360</v>
      </c>
      <c r="D14" s="213">
        <v>8</v>
      </c>
      <c r="E14" s="213">
        <v>98620</v>
      </c>
      <c r="F14" s="213">
        <v>7</v>
      </c>
      <c r="G14" s="213">
        <v>103740</v>
      </c>
      <c r="H14" s="213">
        <v>0</v>
      </c>
      <c r="I14" s="313">
        <v>0</v>
      </c>
    </row>
    <row r="15" spans="1:9" s="277" customFormat="1" ht="60" customHeight="1">
      <c r="A15" s="525">
        <v>2021</v>
      </c>
      <c r="B15" s="526">
        <f>SUM(D15,F15,H15)</f>
        <v>15</v>
      </c>
      <c r="C15" s="527">
        <f>SUM(E15,G15,I15)</f>
        <v>202360</v>
      </c>
      <c r="D15" s="310">
        <v>8</v>
      </c>
      <c r="E15" s="310">
        <v>98620</v>
      </c>
      <c r="F15" s="310">
        <v>7</v>
      </c>
      <c r="G15" s="310">
        <v>103740</v>
      </c>
      <c r="H15" s="310">
        <v>0</v>
      </c>
      <c r="I15" s="314">
        <v>0</v>
      </c>
    </row>
    <row r="16" spans="1:9" ht="9.9499999999999993" customHeight="1" thickBot="1">
      <c r="A16" s="315"/>
      <c r="B16" s="316"/>
      <c r="C16" s="316"/>
      <c r="D16" s="317"/>
      <c r="E16" s="317"/>
      <c r="F16" s="317"/>
      <c r="G16" s="317"/>
      <c r="H16" s="318"/>
      <c r="I16" s="319"/>
    </row>
    <row r="17" spans="1:9" ht="9.9499999999999993" customHeight="1">
      <c r="A17" s="61"/>
      <c r="B17" s="61"/>
      <c r="C17" s="61"/>
      <c r="D17" s="62"/>
      <c r="E17" s="62"/>
      <c r="F17" s="62"/>
      <c r="G17" s="62"/>
      <c r="H17" s="214"/>
      <c r="I17" s="214"/>
    </row>
    <row r="18" spans="1:9" ht="15" customHeight="1">
      <c r="A18" s="209" t="s">
        <v>246</v>
      </c>
      <c r="B18" s="209"/>
      <c r="C18" s="209"/>
      <c r="D18" s="209"/>
      <c r="E18" s="209"/>
      <c r="F18" s="209"/>
      <c r="G18" s="215"/>
      <c r="H18" s="215"/>
      <c r="I18" s="494"/>
    </row>
  </sheetData>
  <mergeCells count="5">
    <mergeCell ref="A6:A8"/>
    <mergeCell ref="B6:C7"/>
    <mergeCell ref="D6:E7"/>
    <mergeCell ref="F6:G7"/>
    <mergeCell ref="H6:I7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V21"/>
  <sheetViews>
    <sheetView view="pageBreakPreview" zoomScaleNormal="70" zoomScaleSheetLayoutView="100" workbookViewId="0"/>
  </sheetViews>
  <sheetFormatPr defaultRowHeight="13.5" outlineLevelRow="1"/>
  <cols>
    <col min="1" max="1" width="6.33203125" style="18" customWidth="1"/>
    <col min="2" max="13" width="5.5546875" style="18" customWidth="1"/>
    <col min="14" max="14" width="6.77734375" style="18" customWidth="1"/>
    <col min="15" max="15" width="7.21875" style="18" customWidth="1"/>
    <col min="16" max="16384" width="8.88671875" style="18"/>
  </cols>
  <sheetData>
    <row r="1" spans="1:22" s="5" customFormat="1" ht="15" customHeight="1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22" s="218" customFormat="1" ht="30" customHeight="1">
      <c r="A2" s="216" t="s">
        <v>9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</row>
    <row r="3" spans="1:22" s="220" customFormat="1" ht="30" customHeight="1">
      <c r="A3" s="216" t="s">
        <v>10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</row>
    <row r="4" spans="1:22" s="10" customFormat="1" ht="15" customHeight="1">
      <c r="A4" s="7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22" s="11" customFormat="1" ht="15" customHeight="1" thickBot="1">
      <c r="A5" s="11" t="s">
        <v>0</v>
      </c>
      <c r="N5" s="12" t="s">
        <v>11</v>
      </c>
    </row>
    <row r="6" spans="1:22" s="8" customFormat="1" ht="33.75" customHeight="1">
      <c r="A6" s="570" t="s">
        <v>259</v>
      </c>
      <c r="B6" s="564" t="s">
        <v>29</v>
      </c>
      <c r="C6" s="565"/>
      <c r="D6" s="565"/>
      <c r="E6" s="565"/>
      <c r="F6" s="565"/>
      <c r="G6" s="566"/>
      <c r="H6" s="567" t="s">
        <v>13</v>
      </c>
      <c r="I6" s="565"/>
      <c r="J6" s="565"/>
      <c r="K6" s="565"/>
      <c r="L6" s="565"/>
      <c r="M6" s="566"/>
      <c r="N6" s="221" t="s">
        <v>14</v>
      </c>
    </row>
    <row r="7" spans="1:22" s="8" customFormat="1" ht="15" customHeight="1">
      <c r="A7" s="571"/>
      <c r="B7" s="14" t="s">
        <v>15</v>
      </c>
      <c r="C7" s="13" t="s">
        <v>16</v>
      </c>
      <c r="D7" s="13" t="s">
        <v>17</v>
      </c>
      <c r="E7" s="13" t="s">
        <v>18</v>
      </c>
      <c r="F7" s="13" t="s">
        <v>19</v>
      </c>
      <c r="G7" s="15" t="s">
        <v>20</v>
      </c>
      <c r="H7" s="13" t="s">
        <v>15</v>
      </c>
      <c r="I7" s="13" t="s">
        <v>16</v>
      </c>
      <c r="J7" s="13" t="s">
        <v>17</v>
      </c>
      <c r="K7" s="13" t="s">
        <v>18</v>
      </c>
      <c r="L7" s="13" t="s">
        <v>19</v>
      </c>
      <c r="M7" s="13" t="s">
        <v>20</v>
      </c>
      <c r="N7" s="568" t="s">
        <v>30</v>
      </c>
    </row>
    <row r="8" spans="1:22" s="8" customFormat="1" ht="15" customHeight="1">
      <c r="A8" s="571"/>
      <c r="B8" s="14"/>
      <c r="C8" s="13"/>
      <c r="D8" s="13"/>
      <c r="E8" s="13"/>
      <c r="F8" s="13"/>
      <c r="G8" s="14"/>
      <c r="H8" s="13"/>
      <c r="I8" s="13"/>
      <c r="J8" s="13"/>
      <c r="K8" s="13"/>
      <c r="L8" s="13"/>
      <c r="M8" s="13"/>
      <c r="N8" s="568"/>
    </row>
    <row r="9" spans="1:22" s="8" customFormat="1" ht="15" customHeight="1">
      <c r="A9" s="572"/>
      <c r="B9" s="17" t="s">
        <v>21</v>
      </c>
      <c r="C9" s="16" t="s">
        <v>22</v>
      </c>
      <c r="D9" s="16" t="s">
        <v>23</v>
      </c>
      <c r="E9" s="16" t="s">
        <v>24</v>
      </c>
      <c r="F9" s="16" t="s">
        <v>25</v>
      </c>
      <c r="G9" s="17" t="s">
        <v>26</v>
      </c>
      <c r="H9" s="17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7" t="s">
        <v>26</v>
      </c>
      <c r="N9" s="569"/>
    </row>
    <row r="10" spans="1:22" ht="60" hidden="1" customHeight="1">
      <c r="A10" s="222">
        <v>2015</v>
      </c>
      <c r="B10" s="19">
        <v>52</v>
      </c>
      <c r="C10" s="19">
        <v>0</v>
      </c>
      <c r="D10" s="19">
        <v>3</v>
      </c>
      <c r="E10" s="19">
        <v>0</v>
      </c>
      <c r="F10" s="19">
        <v>9</v>
      </c>
      <c r="G10" s="19">
        <v>40</v>
      </c>
      <c r="H10" s="19">
        <v>161</v>
      </c>
      <c r="I10" s="19">
        <v>0</v>
      </c>
      <c r="J10" s="19">
        <v>0</v>
      </c>
      <c r="K10" s="19">
        <v>2</v>
      </c>
      <c r="L10" s="19">
        <v>14</v>
      </c>
      <c r="M10" s="19">
        <v>145</v>
      </c>
      <c r="N10" s="223">
        <v>0</v>
      </c>
    </row>
    <row r="11" spans="1:22" ht="60" customHeight="1">
      <c r="A11" s="222">
        <v>2016</v>
      </c>
      <c r="B11" s="19">
        <v>61</v>
      </c>
      <c r="C11" s="19">
        <v>0</v>
      </c>
      <c r="D11" s="19">
        <v>4</v>
      </c>
      <c r="E11" s="19">
        <v>0</v>
      </c>
      <c r="F11" s="19">
        <v>17</v>
      </c>
      <c r="G11" s="19">
        <v>40</v>
      </c>
      <c r="H11" s="19">
        <v>145</v>
      </c>
      <c r="I11" s="19">
        <v>0</v>
      </c>
      <c r="J11" s="19">
        <v>0</v>
      </c>
      <c r="K11" s="19">
        <v>1</v>
      </c>
      <c r="L11" s="19">
        <v>4</v>
      </c>
      <c r="M11" s="19">
        <v>140</v>
      </c>
      <c r="N11" s="223">
        <v>0</v>
      </c>
    </row>
    <row r="12" spans="1:22" ht="60" customHeight="1">
      <c r="A12" s="222">
        <v>2017</v>
      </c>
      <c r="B12" s="19">
        <v>63</v>
      </c>
      <c r="C12" s="19">
        <v>0</v>
      </c>
      <c r="D12" s="19">
        <v>4</v>
      </c>
      <c r="E12" s="19">
        <v>0</v>
      </c>
      <c r="F12" s="19">
        <v>16</v>
      </c>
      <c r="G12" s="19">
        <v>43</v>
      </c>
      <c r="H12" s="19">
        <v>152</v>
      </c>
      <c r="I12" s="19">
        <v>0</v>
      </c>
      <c r="J12" s="19">
        <v>0</v>
      </c>
      <c r="K12" s="19">
        <v>1</v>
      </c>
      <c r="L12" s="19">
        <v>4</v>
      </c>
      <c r="M12" s="19">
        <v>147</v>
      </c>
      <c r="N12" s="223">
        <v>32</v>
      </c>
    </row>
    <row r="13" spans="1:22" ht="60" customHeight="1">
      <c r="A13" s="224">
        <v>2018</v>
      </c>
      <c r="B13" s="225">
        <v>63</v>
      </c>
      <c r="C13" s="226">
        <v>0</v>
      </c>
      <c r="D13" s="226">
        <v>4</v>
      </c>
      <c r="E13" s="226">
        <v>0</v>
      </c>
      <c r="F13" s="226">
        <v>16</v>
      </c>
      <c r="G13" s="226">
        <v>43</v>
      </c>
      <c r="H13" s="225">
        <v>152</v>
      </c>
      <c r="I13" s="226">
        <v>0</v>
      </c>
      <c r="J13" s="226">
        <v>0</v>
      </c>
      <c r="K13" s="226">
        <v>1</v>
      </c>
      <c r="L13" s="226">
        <v>4</v>
      </c>
      <c r="M13" s="226">
        <v>147</v>
      </c>
      <c r="N13" s="227">
        <v>32</v>
      </c>
      <c r="O13" s="20"/>
    </row>
    <row r="14" spans="1:22" ht="60" customHeight="1" outlineLevel="1">
      <c r="A14" s="222">
        <v>2019</v>
      </c>
      <c r="B14" s="19">
        <f>SUM(C14:G14)</f>
        <v>67</v>
      </c>
      <c r="C14" s="19" t="s">
        <v>248</v>
      </c>
      <c r="D14" s="19">
        <v>4</v>
      </c>
      <c r="E14" s="19" t="s">
        <v>248</v>
      </c>
      <c r="F14" s="19">
        <v>21</v>
      </c>
      <c r="G14" s="19">
        <v>42</v>
      </c>
      <c r="H14" s="19">
        <f>SUM(I14:M14)</f>
        <v>152</v>
      </c>
      <c r="I14" s="19" t="s">
        <v>248</v>
      </c>
      <c r="J14" s="19" t="s">
        <v>248</v>
      </c>
      <c r="K14" s="19">
        <v>2</v>
      </c>
      <c r="L14" s="19">
        <v>6</v>
      </c>
      <c r="M14" s="19">
        <v>144</v>
      </c>
      <c r="N14" s="223">
        <v>35</v>
      </c>
    </row>
    <row r="15" spans="1:22" s="275" customFormat="1" ht="60" customHeight="1">
      <c r="A15" s="222">
        <v>2020</v>
      </c>
      <c r="B15" s="19">
        <f>SUM(C15:G15)</f>
        <v>67</v>
      </c>
      <c r="C15" s="19">
        <v>0</v>
      </c>
      <c r="D15" s="19">
        <v>4</v>
      </c>
      <c r="E15" s="19">
        <v>0</v>
      </c>
      <c r="F15" s="19">
        <v>21</v>
      </c>
      <c r="G15" s="19">
        <v>42</v>
      </c>
      <c r="H15" s="19">
        <f>SUM(I15:M15)</f>
        <v>152</v>
      </c>
      <c r="I15" s="19">
        <v>0</v>
      </c>
      <c r="J15" s="19">
        <v>0</v>
      </c>
      <c r="K15" s="19">
        <v>2</v>
      </c>
      <c r="L15" s="19">
        <v>6</v>
      </c>
      <c r="M15" s="19">
        <v>144</v>
      </c>
      <c r="N15" s="223">
        <v>35</v>
      </c>
      <c r="O15" s="274"/>
      <c r="V15" s="276"/>
    </row>
    <row r="16" spans="1:22" s="275" customFormat="1" ht="60" customHeight="1">
      <c r="A16" s="529">
        <v>2021</v>
      </c>
      <c r="B16" s="281">
        <f>SUM(C16:G16)</f>
        <v>74</v>
      </c>
      <c r="C16" s="281">
        <v>0</v>
      </c>
      <c r="D16" s="281">
        <v>1</v>
      </c>
      <c r="E16" s="281">
        <v>3</v>
      </c>
      <c r="F16" s="281">
        <v>24</v>
      </c>
      <c r="G16" s="281">
        <v>46</v>
      </c>
      <c r="H16" s="281">
        <f>SUM(I16:M16)</f>
        <v>139</v>
      </c>
      <c r="I16" s="281">
        <v>0</v>
      </c>
      <c r="J16" s="281">
        <v>0</v>
      </c>
      <c r="K16" s="281">
        <v>2</v>
      </c>
      <c r="L16" s="281">
        <v>5</v>
      </c>
      <c r="M16" s="281">
        <v>132</v>
      </c>
      <c r="N16" s="282">
        <v>37</v>
      </c>
      <c r="O16" s="274"/>
      <c r="V16" s="276"/>
    </row>
    <row r="17" spans="1:14" ht="9.9499999999999993" customHeight="1" thickBot="1">
      <c r="A17" s="228" t="s">
        <v>27</v>
      </c>
      <c r="B17" s="229"/>
      <c r="C17" s="230"/>
      <c r="D17" s="230"/>
      <c r="E17" s="230"/>
      <c r="F17" s="230"/>
      <c r="G17" s="230"/>
      <c r="H17" s="231"/>
      <c r="I17" s="230"/>
      <c r="J17" s="230"/>
      <c r="K17" s="230"/>
      <c r="L17" s="230"/>
      <c r="M17" s="230"/>
      <c r="N17" s="232"/>
    </row>
    <row r="18" spans="1:14" ht="9.9499999999999993" customHeight="1">
      <c r="A18" s="21"/>
      <c r="B18" s="22"/>
      <c r="C18" s="23"/>
      <c r="D18" s="23"/>
      <c r="E18" s="23"/>
      <c r="F18" s="23"/>
      <c r="G18" s="23"/>
      <c r="H18" s="22"/>
      <c r="I18" s="23"/>
      <c r="J18" s="23"/>
      <c r="K18" s="23"/>
      <c r="L18" s="23"/>
      <c r="M18" s="23"/>
      <c r="N18" s="23"/>
    </row>
    <row r="19" spans="1:14">
      <c r="A19" s="18" t="s">
        <v>28</v>
      </c>
      <c r="B19" s="422"/>
      <c r="C19" s="422"/>
      <c r="D19" s="422"/>
      <c r="E19" s="422"/>
      <c r="F19" s="422"/>
      <c r="G19" s="422"/>
      <c r="H19" s="422"/>
      <c r="I19" s="422"/>
      <c r="J19" s="422"/>
      <c r="K19" s="422"/>
      <c r="L19" s="422"/>
      <c r="M19" s="77"/>
      <c r="N19" s="77"/>
    </row>
    <row r="21" spans="1:14">
      <c r="A21" s="24"/>
    </row>
  </sheetData>
  <mergeCells count="4">
    <mergeCell ref="B6:G6"/>
    <mergeCell ref="H6:M6"/>
    <mergeCell ref="N7:N9"/>
    <mergeCell ref="A6:A9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N21"/>
  <sheetViews>
    <sheetView view="pageBreakPreview" zoomScaleNormal="100" workbookViewId="0"/>
  </sheetViews>
  <sheetFormatPr defaultRowHeight="13.5" outlineLevelRow="1"/>
  <cols>
    <col min="1" max="1" width="8.33203125" style="36" customWidth="1"/>
    <col min="2" max="7" width="10.77734375" style="36" customWidth="1"/>
    <col min="8" max="13" width="12.77734375" style="36" customWidth="1"/>
    <col min="14" max="16384" width="8.88671875" style="36"/>
  </cols>
  <sheetData>
    <row r="1" spans="1:14" s="25" customFormat="1" ht="15" customHeight="1">
      <c r="B1" s="26"/>
      <c r="C1" s="26"/>
      <c r="D1" s="26"/>
      <c r="E1" s="26"/>
      <c r="F1" s="26"/>
      <c r="G1" s="27"/>
      <c r="H1" s="27"/>
      <c r="I1" s="27"/>
      <c r="J1" s="27"/>
      <c r="K1" s="27"/>
      <c r="L1" s="27"/>
      <c r="M1" s="27"/>
    </row>
    <row r="2" spans="1:14" s="233" customFormat="1" ht="30" customHeight="1">
      <c r="A2" s="578" t="s">
        <v>31</v>
      </c>
      <c r="B2" s="578"/>
      <c r="C2" s="578"/>
      <c r="D2" s="578"/>
      <c r="E2" s="578"/>
      <c r="F2" s="578"/>
      <c r="G2" s="578"/>
      <c r="H2" s="579" t="s">
        <v>44</v>
      </c>
      <c r="I2" s="579"/>
      <c r="J2" s="579"/>
      <c r="K2" s="579"/>
      <c r="L2" s="579"/>
      <c r="M2" s="579"/>
    </row>
    <row r="3" spans="1:14" s="234" customFormat="1" ht="30" customHeight="1">
      <c r="A3" s="578"/>
      <c r="B3" s="578"/>
      <c r="C3" s="578"/>
      <c r="D3" s="578"/>
      <c r="E3" s="578"/>
      <c r="F3" s="578"/>
      <c r="G3" s="578"/>
      <c r="H3" s="579"/>
      <c r="I3" s="579"/>
      <c r="J3" s="579"/>
      <c r="K3" s="579"/>
      <c r="L3" s="579"/>
      <c r="M3" s="579"/>
    </row>
    <row r="4" spans="1:14" s="31" customFormat="1" ht="15" customHeight="1">
      <c r="A4" s="32"/>
      <c r="B4" s="29"/>
      <c r="C4" s="29"/>
      <c r="D4" s="29"/>
      <c r="E4" s="29"/>
      <c r="F4" s="30"/>
      <c r="G4" s="30"/>
      <c r="H4" s="30"/>
      <c r="I4" s="30"/>
      <c r="J4" s="30"/>
      <c r="K4" s="30"/>
      <c r="L4" s="30"/>
      <c r="M4" s="30"/>
    </row>
    <row r="5" spans="1:14" ht="15" customHeight="1" thickBot="1">
      <c r="A5" s="36" t="s">
        <v>2</v>
      </c>
      <c r="K5" s="589" t="s">
        <v>32</v>
      </c>
      <c r="L5" s="589"/>
      <c r="M5" s="589"/>
    </row>
    <row r="6" spans="1:14" s="28" customFormat="1" ht="34.5" customHeight="1">
      <c r="A6" s="575" t="s">
        <v>259</v>
      </c>
      <c r="B6" s="33" t="s">
        <v>308</v>
      </c>
      <c r="C6" s="33" t="s">
        <v>309</v>
      </c>
      <c r="D6" s="33" t="s">
        <v>307</v>
      </c>
      <c r="E6" s="580" t="s">
        <v>315</v>
      </c>
      <c r="F6" s="581"/>
      <c r="G6" s="582"/>
      <c r="H6" s="583" t="s">
        <v>315</v>
      </c>
      <c r="I6" s="584"/>
      <c r="J6" s="584"/>
      <c r="K6" s="584"/>
      <c r="L6" s="585"/>
      <c r="M6" s="339" t="s">
        <v>33</v>
      </c>
    </row>
    <row r="7" spans="1:14" s="28" customFormat="1" ht="25.5" customHeight="1">
      <c r="A7" s="576"/>
      <c r="B7" s="573" t="s">
        <v>310</v>
      </c>
      <c r="C7" s="573" t="s">
        <v>283</v>
      </c>
      <c r="D7" s="573" t="s">
        <v>284</v>
      </c>
      <c r="E7" s="34" t="s">
        <v>34</v>
      </c>
      <c r="F7" s="35" t="s">
        <v>35</v>
      </c>
      <c r="G7" s="325" t="s">
        <v>36</v>
      </c>
      <c r="H7" s="340" t="s">
        <v>37</v>
      </c>
      <c r="I7" s="34" t="s">
        <v>38</v>
      </c>
      <c r="J7" s="34" t="s">
        <v>39</v>
      </c>
      <c r="K7" s="34" t="s">
        <v>40</v>
      </c>
      <c r="L7" s="34" t="s">
        <v>41</v>
      </c>
      <c r="M7" s="586" t="s">
        <v>52</v>
      </c>
    </row>
    <row r="8" spans="1:14" s="28" customFormat="1" ht="16.5" customHeight="1">
      <c r="A8" s="576"/>
      <c r="B8" s="590"/>
      <c r="C8" s="573"/>
      <c r="D8" s="573"/>
      <c r="E8" s="346"/>
      <c r="F8" s="573" t="s">
        <v>45</v>
      </c>
      <c r="G8" s="586" t="s">
        <v>46</v>
      </c>
      <c r="H8" s="593" t="s">
        <v>47</v>
      </c>
      <c r="I8" s="573" t="s">
        <v>48</v>
      </c>
      <c r="J8" s="573" t="s">
        <v>49</v>
      </c>
      <c r="K8" s="573" t="s">
        <v>50</v>
      </c>
      <c r="L8" s="573" t="s">
        <v>51</v>
      </c>
      <c r="M8" s="587"/>
    </row>
    <row r="9" spans="1:14" s="28" customFormat="1" ht="27.75" customHeight="1">
      <c r="A9" s="577"/>
      <c r="B9" s="591"/>
      <c r="C9" s="574"/>
      <c r="D9" s="574"/>
      <c r="E9" s="347" t="s">
        <v>42</v>
      </c>
      <c r="F9" s="574"/>
      <c r="G9" s="592"/>
      <c r="H9" s="594"/>
      <c r="I9" s="574"/>
      <c r="J9" s="574"/>
      <c r="K9" s="574"/>
      <c r="L9" s="574"/>
      <c r="M9" s="588"/>
    </row>
    <row r="10" spans="1:14" ht="60" hidden="1" customHeight="1">
      <c r="A10" s="326">
        <v>2015</v>
      </c>
      <c r="B10" s="37">
        <v>213</v>
      </c>
      <c r="C10" s="37">
        <v>88</v>
      </c>
      <c r="D10" s="37">
        <v>3</v>
      </c>
      <c r="E10" s="37">
        <v>0</v>
      </c>
      <c r="F10" s="37">
        <v>2</v>
      </c>
      <c r="G10" s="327">
        <v>0</v>
      </c>
      <c r="H10" s="341">
        <v>0</v>
      </c>
      <c r="I10" s="37">
        <v>0</v>
      </c>
      <c r="J10" s="37">
        <v>0</v>
      </c>
      <c r="K10" s="37">
        <v>1</v>
      </c>
      <c r="L10" s="37">
        <v>0</v>
      </c>
      <c r="M10" s="330">
        <v>0</v>
      </c>
    </row>
    <row r="11" spans="1:14" ht="60" customHeight="1">
      <c r="A11" s="328">
        <v>2016</v>
      </c>
      <c r="B11" s="37">
        <v>206</v>
      </c>
      <c r="C11" s="37">
        <v>85</v>
      </c>
      <c r="D11" s="37">
        <v>5</v>
      </c>
      <c r="E11" s="37">
        <v>0</v>
      </c>
      <c r="F11" s="37">
        <v>4</v>
      </c>
      <c r="G11" s="327">
        <v>0</v>
      </c>
      <c r="H11" s="341">
        <v>0</v>
      </c>
      <c r="I11" s="37">
        <v>0</v>
      </c>
      <c r="J11" s="37">
        <v>0</v>
      </c>
      <c r="K11" s="37">
        <v>0</v>
      </c>
      <c r="L11" s="37">
        <v>1</v>
      </c>
      <c r="M11" s="327">
        <v>0</v>
      </c>
      <c r="N11" s="37"/>
    </row>
    <row r="12" spans="1:14" ht="60" customHeight="1">
      <c r="A12" s="328">
        <v>2017</v>
      </c>
      <c r="B12" s="37">
        <v>196</v>
      </c>
      <c r="C12" s="37">
        <v>103</v>
      </c>
      <c r="D12" s="37">
        <v>5</v>
      </c>
      <c r="E12" s="37">
        <v>1</v>
      </c>
      <c r="F12" s="37">
        <v>4</v>
      </c>
      <c r="G12" s="327">
        <v>0</v>
      </c>
      <c r="H12" s="341">
        <v>0</v>
      </c>
      <c r="I12" s="37">
        <v>0</v>
      </c>
      <c r="J12" s="37">
        <v>0</v>
      </c>
      <c r="K12" s="37">
        <v>0</v>
      </c>
      <c r="L12" s="44">
        <v>0</v>
      </c>
      <c r="M12" s="327">
        <v>0</v>
      </c>
    </row>
    <row r="13" spans="1:14" s="38" customFormat="1" ht="60" customHeight="1" outlineLevel="1">
      <c r="A13" s="328">
        <v>2018</v>
      </c>
      <c r="B13" s="37">
        <v>196</v>
      </c>
      <c r="C13" s="37">
        <v>103</v>
      </c>
      <c r="D13" s="37">
        <v>5</v>
      </c>
      <c r="E13" s="37">
        <v>1</v>
      </c>
      <c r="F13" s="37">
        <v>4</v>
      </c>
      <c r="G13" s="327">
        <v>0</v>
      </c>
      <c r="H13" s="341">
        <v>0</v>
      </c>
      <c r="I13" s="37">
        <v>0</v>
      </c>
      <c r="J13" s="37">
        <v>0</v>
      </c>
      <c r="K13" s="37">
        <v>0</v>
      </c>
      <c r="L13" s="37">
        <v>0</v>
      </c>
      <c r="M13" s="327">
        <v>0</v>
      </c>
    </row>
    <row r="14" spans="1:14" ht="60" customHeight="1">
      <c r="A14" s="328">
        <v>2019</v>
      </c>
      <c r="B14" s="329">
        <v>57</v>
      </c>
      <c r="C14" s="329">
        <v>47</v>
      </c>
      <c r="D14" s="329">
        <v>8</v>
      </c>
      <c r="E14" s="329" t="s">
        <v>248</v>
      </c>
      <c r="F14" s="329">
        <v>6</v>
      </c>
      <c r="G14" s="330">
        <v>1</v>
      </c>
      <c r="H14" s="342">
        <v>1</v>
      </c>
      <c r="I14" s="329" t="s">
        <v>248</v>
      </c>
      <c r="J14" s="329" t="s">
        <v>248</v>
      </c>
      <c r="K14" s="329" t="s">
        <v>248</v>
      </c>
      <c r="L14" s="329" t="s">
        <v>248</v>
      </c>
      <c r="M14" s="330" t="s">
        <v>248</v>
      </c>
    </row>
    <row r="15" spans="1:14" s="28" customFormat="1" ht="60" customHeight="1">
      <c r="A15" s="328">
        <v>2020</v>
      </c>
      <c r="B15" s="37">
        <v>219</v>
      </c>
      <c r="C15" s="37">
        <v>52</v>
      </c>
      <c r="D15" s="37">
        <v>9</v>
      </c>
      <c r="E15" s="37">
        <v>2</v>
      </c>
      <c r="F15" s="37">
        <v>3</v>
      </c>
      <c r="G15" s="327">
        <v>1</v>
      </c>
      <c r="H15" s="341">
        <v>1</v>
      </c>
      <c r="I15" s="37">
        <v>0</v>
      </c>
      <c r="J15" s="37">
        <v>0</v>
      </c>
      <c r="K15" s="37">
        <v>0</v>
      </c>
      <c r="L15" s="37">
        <v>2</v>
      </c>
      <c r="M15" s="327">
        <v>0</v>
      </c>
      <c r="N15" s="39"/>
    </row>
    <row r="16" spans="1:14" s="28" customFormat="1" ht="60" customHeight="1">
      <c r="A16" s="331">
        <v>2021</v>
      </c>
      <c r="B16" s="332">
        <v>186</v>
      </c>
      <c r="C16" s="332">
        <v>53</v>
      </c>
      <c r="D16" s="332">
        <f>SUM(E16:L16)</f>
        <v>12</v>
      </c>
      <c r="E16" s="332">
        <v>4</v>
      </c>
      <c r="F16" s="332">
        <v>4</v>
      </c>
      <c r="G16" s="333">
        <v>1</v>
      </c>
      <c r="H16" s="343">
        <v>0</v>
      </c>
      <c r="I16" s="332">
        <v>0</v>
      </c>
      <c r="J16" s="332">
        <v>0</v>
      </c>
      <c r="K16" s="332">
        <v>0</v>
      </c>
      <c r="L16" s="332">
        <v>3</v>
      </c>
      <c r="M16" s="333">
        <v>0</v>
      </c>
      <c r="N16" s="39"/>
    </row>
    <row r="17" spans="1:13" ht="9.9499999999999993" customHeight="1" thickBot="1">
      <c r="A17" s="334"/>
      <c r="B17" s="335"/>
      <c r="C17" s="335"/>
      <c r="D17" s="336"/>
      <c r="E17" s="337"/>
      <c r="F17" s="337"/>
      <c r="G17" s="338"/>
      <c r="H17" s="344"/>
      <c r="I17" s="337"/>
      <c r="J17" s="337"/>
      <c r="K17" s="337"/>
      <c r="L17" s="337"/>
      <c r="M17" s="345"/>
    </row>
    <row r="18" spans="1:13" ht="9.9499999999999993" customHeight="1">
      <c r="A18" s="40"/>
      <c r="B18" s="37"/>
      <c r="C18" s="41"/>
      <c r="D18" s="42"/>
      <c r="E18" s="41"/>
      <c r="F18" s="41"/>
      <c r="G18" s="41"/>
      <c r="H18" s="41"/>
      <c r="I18" s="41"/>
      <c r="J18" s="41"/>
      <c r="K18" s="41"/>
      <c r="L18" s="41"/>
      <c r="M18" s="43"/>
    </row>
    <row r="19" spans="1:13">
      <c r="A19" s="349" t="s">
        <v>53</v>
      </c>
      <c r="B19" s="37"/>
      <c r="C19" s="41"/>
      <c r="D19" s="42"/>
      <c r="E19" s="41"/>
      <c r="F19" s="41"/>
      <c r="G19" s="41"/>
      <c r="H19" s="41"/>
      <c r="I19" s="41"/>
      <c r="J19" s="41"/>
      <c r="K19" s="41"/>
      <c r="L19" s="41"/>
      <c r="M19" s="43"/>
    </row>
    <row r="20" spans="1:13">
      <c r="A20" s="36" t="s">
        <v>260</v>
      </c>
      <c r="B20" s="37"/>
      <c r="C20" s="37"/>
      <c r="D20" s="37"/>
      <c r="E20" s="37"/>
      <c r="F20" s="37"/>
      <c r="G20" s="37"/>
      <c r="H20" s="37"/>
      <c r="I20" s="348"/>
      <c r="J20" s="329"/>
      <c r="K20" s="329"/>
      <c r="L20" s="37"/>
      <c r="M20" s="37"/>
    </row>
    <row r="21" spans="1:13">
      <c r="A21" s="45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</row>
  </sheetData>
  <mergeCells count="17">
    <mergeCell ref="J8:J9"/>
    <mergeCell ref="K8:K9"/>
    <mergeCell ref="A6:A9"/>
    <mergeCell ref="A2:G3"/>
    <mergeCell ref="H2:M3"/>
    <mergeCell ref="E6:G6"/>
    <mergeCell ref="H6:L6"/>
    <mergeCell ref="L8:L9"/>
    <mergeCell ref="M7:M9"/>
    <mergeCell ref="K5:M5"/>
    <mergeCell ref="B7:B9"/>
    <mergeCell ref="C7:C9"/>
    <mergeCell ref="D7:D9"/>
    <mergeCell ref="F8:F9"/>
    <mergeCell ref="G8:G9"/>
    <mergeCell ref="H8:H9"/>
    <mergeCell ref="I8:I9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r:id="rId1"/>
  <headerFooter alignWithMargins="0"/>
  <colBreaks count="1" manualBreakCount="1">
    <brk id="7" max="2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I20"/>
  <sheetViews>
    <sheetView view="pageBreakPreview" zoomScaleNormal="100" zoomScaleSheetLayoutView="100" workbookViewId="0"/>
  </sheetViews>
  <sheetFormatPr defaultRowHeight="13.5"/>
  <cols>
    <col min="1" max="1" width="8.88671875" style="49"/>
    <col min="2" max="2" width="11.21875" style="49" customWidth="1"/>
    <col min="3" max="7" width="11.44140625" style="49" customWidth="1"/>
    <col min="8" max="16384" width="8.88671875" style="49"/>
  </cols>
  <sheetData>
    <row r="1" spans="1:9" ht="15" customHeight="1">
      <c r="A1" s="47"/>
      <c r="B1" s="47"/>
      <c r="C1" s="47"/>
      <c r="D1" s="47"/>
      <c r="E1" s="47"/>
      <c r="F1" s="47"/>
      <c r="G1" s="48"/>
    </row>
    <row r="2" spans="1:9" s="237" customFormat="1" ht="30" customHeight="1">
      <c r="A2" s="268" t="s">
        <v>54</v>
      </c>
      <c r="B2" s="235"/>
      <c r="C2" s="235"/>
      <c r="D2" s="236"/>
      <c r="E2" s="236"/>
      <c r="F2" s="236"/>
      <c r="G2" s="236"/>
    </row>
    <row r="3" spans="1:9" s="237" customFormat="1" ht="30" customHeight="1">
      <c r="A3" s="238" t="s">
        <v>60</v>
      </c>
      <c r="B3" s="238"/>
      <c r="C3" s="238"/>
      <c r="D3" s="239"/>
      <c r="E3" s="239"/>
      <c r="F3" s="239"/>
      <c r="G3" s="239"/>
    </row>
    <row r="4" spans="1:9" ht="15" customHeight="1">
      <c r="A4" s="50"/>
      <c r="B4" s="50"/>
      <c r="C4" s="50"/>
      <c r="D4" s="51"/>
      <c r="E4" s="51"/>
      <c r="F4" s="51"/>
      <c r="G4" s="51"/>
    </row>
    <row r="5" spans="1:9" ht="18" customHeight="1" thickBot="1">
      <c r="A5" s="209" t="s">
        <v>3</v>
      </c>
      <c r="B5" s="209"/>
      <c r="C5" s="209"/>
      <c r="D5" s="209"/>
      <c r="E5" s="209"/>
      <c r="F5" s="209"/>
      <c r="G5" s="350" t="s">
        <v>55</v>
      </c>
    </row>
    <row r="6" spans="1:9">
      <c r="A6" s="608" t="s">
        <v>261</v>
      </c>
      <c r="B6" s="595" t="s">
        <v>264</v>
      </c>
      <c r="C6" s="598" t="s">
        <v>265</v>
      </c>
      <c r="D6" s="601" t="s">
        <v>311</v>
      </c>
      <c r="E6" s="602"/>
      <c r="F6" s="601" t="s">
        <v>56</v>
      </c>
      <c r="G6" s="605"/>
    </row>
    <row r="7" spans="1:9" ht="22.5" customHeight="1">
      <c r="A7" s="609"/>
      <c r="B7" s="596"/>
      <c r="C7" s="599"/>
      <c r="D7" s="603"/>
      <c r="E7" s="604"/>
      <c r="F7" s="606"/>
      <c r="G7" s="607"/>
    </row>
    <row r="8" spans="1:9" ht="34.5" customHeight="1">
      <c r="A8" s="610"/>
      <c r="B8" s="597"/>
      <c r="C8" s="600"/>
      <c r="D8" s="53" t="s">
        <v>4</v>
      </c>
      <c r="E8" s="53" t="s">
        <v>58</v>
      </c>
      <c r="F8" s="53" t="s">
        <v>4</v>
      </c>
      <c r="G8" s="311" t="s">
        <v>58</v>
      </c>
    </row>
    <row r="9" spans="1:9" ht="65.099999999999994" hidden="1" customHeight="1">
      <c r="A9" s="312">
        <v>2015</v>
      </c>
      <c r="B9" s="54">
        <v>4.2</v>
      </c>
      <c r="C9" s="55">
        <v>4.2</v>
      </c>
      <c r="D9" s="56">
        <v>0</v>
      </c>
      <c r="E9" s="56">
        <v>0</v>
      </c>
      <c r="F9" s="56">
        <v>4.2</v>
      </c>
      <c r="G9" s="351">
        <v>4.2</v>
      </c>
    </row>
    <row r="10" spans="1:9" ht="65.099999999999994" customHeight="1">
      <c r="A10" s="312">
        <v>2016</v>
      </c>
      <c r="B10" s="57">
        <v>2.8</v>
      </c>
      <c r="C10" s="58">
        <v>2.8</v>
      </c>
      <c r="D10" s="59">
        <v>0</v>
      </c>
      <c r="E10" s="59">
        <v>0</v>
      </c>
      <c r="F10" s="59">
        <v>2.8</v>
      </c>
      <c r="G10" s="352">
        <v>2.8</v>
      </c>
      <c r="I10" s="56"/>
    </row>
    <row r="11" spans="1:9" s="60" customFormat="1" ht="65.099999999999994" customHeight="1">
      <c r="A11" s="312">
        <v>2017</v>
      </c>
      <c r="B11" s="57">
        <v>4.8</v>
      </c>
      <c r="C11" s="58">
        <v>4.8</v>
      </c>
      <c r="D11" s="59">
        <v>0</v>
      </c>
      <c r="E11" s="59">
        <v>0</v>
      </c>
      <c r="F11" s="59">
        <v>4.8</v>
      </c>
      <c r="G11" s="352">
        <v>4.8</v>
      </c>
    </row>
    <row r="12" spans="1:9" s="60" customFormat="1" ht="65.099999999999994" customHeight="1">
      <c r="A12" s="312">
        <v>2018</v>
      </c>
      <c r="B12" s="57">
        <v>0</v>
      </c>
      <c r="C12" s="58">
        <v>0</v>
      </c>
      <c r="D12" s="59">
        <v>0</v>
      </c>
      <c r="E12" s="59">
        <v>0</v>
      </c>
      <c r="F12" s="59">
        <v>0</v>
      </c>
      <c r="G12" s="352">
        <v>0</v>
      </c>
    </row>
    <row r="13" spans="1:9" s="60" customFormat="1" ht="65.099999999999994" customHeight="1">
      <c r="A13" s="312">
        <v>2019</v>
      </c>
      <c r="B13" s="57">
        <f t="shared" ref="B13:C15" si="0">SUM(D13,F13)</f>
        <v>0</v>
      </c>
      <c r="C13" s="58">
        <f t="shared" si="0"/>
        <v>0</v>
      </c>
      <c r="D13" s="59" t="s">
        <v>249</v>
      </c>
      <c r="E13" s="59" t="s">
        <v>249</v>
      </c>
      <c r="F13" s="59" t="s">
        <v>249</v>
      </c>
      <c r="G13" s="352" t="s">
        <v>249</v>
      </c>
    </row>
    <row r="14" spans="1:9" s="503" customFormat="1" ht="65.099999999999994" customHeight="1">
      <c r="A14" s="312">
        <v>2020</v>
      </c>
      <c r="B14" s="54">
        <f t="shared" si="0"/>
        <v>3</v>
      </c>
      <c r="C14" s="55">
        <f t="shared" si="0"/>
        <v>3</v>
      </c>
      <c r="D14" s="56">
        <v>1</v>
      </c>
      <c r="E14" s="56">
        <v>1</v>
      </c>
      <c r="F14" s="56">
        <v>2</v>
      </c>
      <c r="G14" s="351">
        <v>2</v>
      </c>
    </row>
    <row r="15" spans="1:9" s="277" customFormat="1" ht="65.099999999999994" customHeight="1">
      <c r="A15" s="525">
        <v>2021</v>
      </c>
      <c r="B15" s="530">
        <f t="shared" si="0"/>
        <v>14.399999999999999</v>
      </c>
      <c r="C15" s="531">
        <f>SUM(E15,G15)</f>
        <v>14.399999999999999</v>
      </c>
      <c r="D15" s="283">
        <v>3.7</v>
      </c>
      <c r="E15" s="283">
        <v>3.7</v>
      </c>
      <c r="F15" s="283">
        <v>10.7</v>
      </c>
      <c r="G15" s="353">
        <v>10.7</v>
      </c>
    </row>
    <row r="16" spans="1:9" ht="9.9499999999999993" customHeight="1" thickBot="1">
      <c r="A16" s="354"/>
      <c r="B16" s="355"/>
      <c r="C16" s="355"/>
      <c r="D16" s="355"/>
      <c r="E16" s="355"/>
      <c r="F16" s="355"/>
      <c r="G16" s="356"/>
    </row>
    <row r="17" spans="1:7" ht="9.9499999999999993" customHeight="1">
      <c r="A17" s="61"/>
      <c r="B17" s="61"/>
      <c r="C17" s="61"/>
      <c r="D17" s="62"/>
      <c r="E17" s="62"/>
      <c r="F17" s="62"/>
      <c r="G17" s="62"/>
    </row>
    <row r="18" spans="1:7" ht="15" customHeight="1">
      <c r="A18" s="64" t="s">
        <v>61</v>
      </c>
      <c r="B18" s="61"/>
      <c r="C18" s="61"/>
      <c r="D18" s="62"/>
      <c r="E18" s="62"/>
      <c r="F18" s="62"/>
      <c r="G18" s="62"/>
    </row>
    <row r="19" spans="1:7" ht="15" customHeight="1">
      <c r="A19" s="64" t="s">
        <v>312</v>
      </c>
      <c r="B19" s="61"/>
      <c r="C19" s="61"/>
      <c r="D19" s="62"/>
      <c r="E19" s="62"/>
      <c r="F19" s="62"/>
      <c r="G19" s="62"/>
    </row>
    <row r="20" spans="1:7" ht="15" customHeight="1">
      <c r="A20" s="209" t="s">
        <v>164</v>
      </c>
      <c r="B20" s="209"/>
      <c r="C20" s="209"/>
      <c r="E20" s="63"/>
      <c r="F20" s="63"/>
      <c r="G20" s="452" t="s">
        <v>59</v>
      </c>
    </row>
  </sheetData>
  <mergeCells count="5">
    <mergeCell ref="B6:B8"/>
    <mergeCell ref="C6:C8"/>
    <mergeCell ref="D6:E7"/>
    <mergeCell ref="F6:G7"/>
    <mergeCell ref="A6:A8"/>
  </mergeCells>
  <phoneticPr fontId="3" type="noConversion"/>
  <printOptions horizontalCentered="1"/>
  <pageMargins left="0.70866141732283472" right="0.70866141732283472" top="0.62992125984251968" bottom="0.74803149606299213" header="0.31496062992125984" footer="0.31496062992125984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N36"/>
  <sheetViews>
    <sheetView view="pageBreakPreview" zoomScale="96" zoomScaleNormal="100" zoomScaleSheetLayoutView="96" workbookViewId="0"/>
  </sheetViews>
  <sheetFormatPr defaultRowHeight="13.5"/>
  <cols>
    <col min="1" max="1" width="7.77734375" style="60" customWidth="1"/>
    <col min="2" max="2" width="6.5546875" style="60" bestFit="1" customWidth="1"/>
    <col min="3" max="7" width="10.109375" style="60" customWidth="1"/>
    <col min="8" max="8" width="12.6640625" style="60" customWidth="1"/>
    <col min="9" max="9" width="10.88671875" style="60" customWidth="1"/>
    <col min="10" max="16384" width="8.88671875" style="60"/>
  </cols>
  <sheetData>
    <row r="1" spans="1:9" s="66" customFormat="1" ht="15" customHeight="1">
      <c r="A1" s="65"/>
      <c r="I1" s="48"/>
    </row>
    <row r="2" spans="1:9" s="242" customFormat="1" ht="30" customHeight="1">
      <c r="A2" s="240" t="s">
        <v>62</v>
      </c>
      <c r="B2" s="241"/>
      <c r="C2" s="241"/>
      <c r="D2" s="241"/>
      <c r="E2" s="241"/>
      <c r="F2" s="241"/>
      <c r="G2" s="241"/>
      <c r="H2" s="241"/>
      <c r="I2" s="241"/>
    </row>
    <row r="3" spans="1:9" s="244" customFormat="1" ht="30" customHeight="1">
      <c r="A3" s="240" t="s">
        <v>63</v>
      </c>
      <c r="B3" s="243"/>
      <c r="C3" s="243"/>
      <c r="D3" s="243"/>
      <c r="E3" s="243"/>
      <c r="F3" s="243"/>
      <c r="G3" s="243"/>
      <c r="H3" s="243"/>
      <c r="I3" s="243"/>
    </row>
    <row r="4" spans="1:9" s="70" customFormat="1" ht="15" customHeight="1">
      <c r="A4" s="67"/>
      <c r="B4" s="69"/>
      <c r="C4" s="69"/>
      <c r="D4" s="69"/>
      <c r="E4" s="69"/>
      <c r="F4" s="69"/>
      <c r="G4" s="69"/>
      <c r="H4" s="69"/>
      <c r="I4" s="69"/>
    </row>
    <row r="5" spans="1:9" ht="15" customHeight="1" thickBot="1">
      <c r="A5" s="60" t="s">
        <v>64</v>
      </c>
      <c r="I5" s="71" t="s">
        <v>65</v>
      </c>
    </row>
    <row r="6" spans="1:9" s="68" customFormat="1" ht="18" customHeight="1">
      <c r="A6" s="619" t="s">
        <v>71</v>
      </c>
      <c r="B6" s="622" t="s">
        <v>262</v>
      </c>
      <c r="C6" s="623"/>
      <c r="D6" s="628" t="s">
        <v>66</v>
      </c>
      <c r="E6" s="628"/>
      <c r="F6" s="628"/>
      <c r="G6" s="628"/>
      <c r="H6" s="628"/>
      <c r="I6" s="629"/>
    </row>
    <row r="7" spans="1:9" s="68" customFormat="1" ht="15" customHeight="1">
      <c r="A7" s="620"/>
      <c r="B7" s="626"/>
      <c r="C7" s="627"/>
      <c r="D7" s="519"/>
      <c r="E7" s="613" t="s">
        <v>67</v>
      </c>
      <c r="F7" s="613" t="s">
        <v>334</v>
      </c>
      <c r="G7" s="613" t="s">
        <v>68</v>
      </c>
      <c r="H7" s="613" t="s">
        <v>69</v>
      </c>
      <c r="I7" s="615" t="s">
        <v>70</v>
      </c>
    </row>
    <row r="8" spans="1:9" s="68" customFormat="1" ht="15" customHeight="1">
      <c r="A8" s="620"/>
      <c r="B8" s="626"/>
      <c r="C8" s="627"/>
      <c r="D8" s="519"/>
      <c r="E8" s="614"/>
      <c r="F8" s="614"/>
      <c r="G8" s="614"/>
      <c r="H8" s="614"/>
      <c r="I8" s="616"/>
    </row>
    <row r="9" spans="1:9" s="68" customFormat="1" ht="15" customHeight="1">
      <c r="A9" s="620"/>
      <c r="B9" s="626"/>
      <c r="C9" s="627"/>
      <c r="D9" s="542"/>
      <c r="E9" s="617" t="s">
        <v>286</v>
      </c>
      <c r="F9" s="617" t="s">
        <v>287</v>
      </c>
      <c r="G9" s="617" t="s">
        <v>288</v>
      </c>
      <c r="H9" s="617" t="s">
        <v>289</v>
      </c>
      <c r="I9" s="611" t="s">
        <v>72</v>
      </c>
    </row>
    <row r="10" spans="1:9" s="68" customFormat="1" ht="15" customHeight="1">
      <c r="A10" s="621"/>
      <c r="B10" s="624" t="s">
        <v>73</v>
      </c>
      <c r="C10" s="625"/>
      <c r="D10" s="543"/>
      <c r="E10" s="618"/>
      <c r="F10" s="618"/>
      <c r="G10" s="618"/>
      <c r="H10" s="618"/>
      <c r="I10" s="612"/>
    </row>
    <row r="11" spans="1:9" ht="30" hidden="1" customHeight="1">
      <c r="A11" s="260">
        <v>2015</v>
      </c>
      <c r="B11" s="77"/>
      <c r="C11" s="77">
        <f t="shared" ref="C11:C15" si="0">SUM(D11,B25)</f>
        <v>4382</v>
      </c>
      <c r="D11" s="77">
        <f t="shared" ref="D11:D14" si="1">SUM(E11:J11)</f>
        <v>1074</v>
      </c>
      <c r="E11" s="77">
        <v>1</v>
      </c>
      <c r="F11" s="77">
        <v>752</v>
      </c>
      <c r="G11" s="77">
        <v>0</v>
      </c>
      <c r="H11" s="77">
        <v>321</v>
      </c>
      <c r="I11" s="359">
        <v>0</v>
      </c>
    </row>
    <row r="12" spans="1:9" ht="30" customHeight="1">
      <c r="A12" s="260">
        <v>2016</v>
      </c>
      <c r="B12" s="77"/>
      <c r="C12" s="77">
        <f t="shared" si="0"/>
        <v>3691</v>
      </c>
      <c r="D12" s="77">
        <f t="shared" si="1"/>
        <v>809</v>
      </c>
      <c r="E12" s="74">
        <v>1</v>
      </c>
      <c r="F12" s="74">
        <v>590</v>
      </c>
      <c r="G12" s="74">
        <v>0</v>
      </c>
      <c r="H12" s="74">
        <v>218</v>
      </c>
      <c r="I12" s="360">
        <v>0</v>
      </c>
    </row>
    <row r="13" spans="1:9" ht="30" customHeight="1">
      <c r="A13" s="260">
        <v>2017</v>
      </c>
      <c r="B13" s="77"/>
      <c r="C13" s="77">
        <f t="shared" si="0"/>
        <v>3904</v>
      </c>
      <c r="D13" s="77">
        <f t="shared" si="1"/>
        <v>813</v>
      </c>
      <c r="E13" s="74">
        <v>1</v>
      </c>
      <c r="F13" s="74">
        <v>557</v>
      </c>
      <c r="G13" s="74">
        <v>1</v>
      </c>
      <c r="H13" s="74">
        <v>254</v>
      </c>
      <c r="I13" s="360">
        <v>0</v>
      </c>
    </row>
    <row r="14" spans="1:9" ht="30" customHeight="1">
      <c r="A14" s="260">
        <v>2018</v>
      </c>
      <c r="B14" s="77"/>
      <c r="C14" s="77">
        <f t="shared" si="0"/>
        <v>3136</v>
      </c>
      <c r="D14" s="77">
        <f t="shared" si="1"/>
        <v>573</v>
      </c>
      <c r="E14" s="74">
        <v>0</v>
      </c>
      <c r="F14" s="74">
        <v>339</v>
      </c>
      <c r="G14" s="74">
        <v>0</v>
      </c>
      <c r="H14" s="74">
        <v>234</v>
      </c>
      <c r="I14" s="360">
        <v>0</v>
      </c>
    </row>
    <row r="15" spans="1:9" ht="30" customHeight="1">
      <c r="A15" s="260">
        <v>2019</v>
      </c>
      <c r="B15" s="77"/>
      <c r="C15" s="77">
        <f t="shared" si="0"/>
        <v>4237</v>
      </c>
      <c r="D15" s="77">
        <f>SUM(E15:J15)</f>
        <v>640</v>
      </c>
      <c r="E15" s="74">
        <v>0</v>
      </c>
      <c r="F15" s="74">
        <v>450</v>
      </c>
      <c r="G15" s="74">
        <v>7</v>
      </c>
      <c r="H15" s="74">
        <v>183</v>
      </c>
      <c r="I15" s="360">
        <v>0</v>
      </c>
    </row>
    <row r="16" spans="1:9" s="503" customFormat="1" ht="30" customHeight="1">
      <c r="A16" s="260">
        <v>2020</v>
      </c>
      <c r="B16" s="77"/>
      <c r="C16" s="77">
        <f>SUM(D16,B30)</f>
        <v>6220</v>
      </c>
      <c r="D16" s="77">
        <f>SUM(E16:J16)</f>
        <v>2652</v>
      </c>
      <c r="E16" s="74">
        <v>0</v>
      </c>
      <c r="F16" s="74">
        <v>2551</v>
      </c>
      <c r="G16" s="74">
        <v>1</v>
      </c>
      <c r="H16" s="74">
        <v>100</v>
      </c>
      <c r="I16" s="360">
        <v>0</v>
      </c>
    </row>
    <row r="17" spans="1:14" s="76" customFormat="1" ht="30" customHeight="1">
      <c r="A17" s="304">
        <v>2021</v>
      </c>
      <c r="B17" s="305"/>
      <c r="C17" s="305">
        <f>SUM(D17,B31)</f>
        <v>11731</v>
      </c>
      <c r="D17" s="305">
        <f>SUM(E17:J17)</f>
        <v>8401</v>
      </c>
      <c r="E17" s="284">
        <v>0</v>
      </c>
      <c r="F17" s="284">
        <v>8251</v>
      </c>
      <c r="G17" s="284">
        <v>0</v>
      </c>
      <c r="H17" s="284">
        <v>150</v>
      </c>
      <c r="I17" s="361">
        <v>0</v>
      </c>
    </row>
    <row r="18" spans="1:14" s="76" customFormat="1" ht="9.9499999999999993" customHeight="1" thickBot="1">
      <c r="A18" s="362"/>
      <c r="B18" s="363"/>
      <c r="C18" s="363"/>
      <c r="D18" s="363"/>
      <c r="E18" s="363"/>
      <c r="F18" s="363"/>
      <c r="G18" s="363"/>
      <c r="H18" s="363"/>
      <c r="I18" s="364"/>
    </row>
    <row r="19" spans="1:14" ht="9.9499999999999993" customHeight="1" thickBot="1">
      <c r="A19" s="191"/>
      <c r="B19" s="357"/>
      <c r="C19" s="357"/>
      <c r="D19" s="357"/>
      <c r="E19" s="357"/>
      <c r="F19" s="357"/>
      <c r="G19" s="357"/>
      <c r="H19" s="357"/>
      <c r="I19" s="357"/>
    </row>
    <row r="20" spans="1:14" s="68" customFormat="1" ht="18.75" customHeight="1">
      <c r="A20" s="619" t="s">
        <v>71</v>
      </c>
      <c r="B20" s="85" t="s">
        <v>74</v>
      </c>
      <c r="C20" s="73"/>
      <c r="D20" s="73"/>
      <c r="E20" s="73"/>
      <c r="F20" s="73"/>
      <c r="G20" s="73"/>
      <c r="H20" s="73"/>
      <c r="I20" s="358"/>
    </row>
    <row r="21" spans="1:14" s="68" customFormat="1" ht="15" customHeight="1">
      <c r="A21" s="620"/>
      <c r="B21" s="322"/>
      <c r="C21" s="613" t="s">
        <v>75</v>
      </c>
      <c r="D21" s="613" t="s">
        <v>76</v>
      </c>
      <c r="E21" s="634" t="s">
        <v>77</v>
      </c>
      <c r="F21" s="613" t="s">
        <v>301</v>
      </c>
      <c r="G21" s="613" t="s">
        <v>78</v>
      </c>
      <c r="H21" s="632" t="s">
        <v>292</v>
      </c>
      <c r="I21" s="615" t="s">
        <v>79</v>
      </c>
    </row>
    <row r="22" spans="1:14" s="68" customFormat="1" ht="26.25" customHeight="1">
      <c r="A22" s="620"/>
      <c r="B22" s="321"/>
      <c r="C22" s="614"/>
      <c r="D22" s="614"/>
      <c r="E22" s="635"/>
      <c r="F22" s="614"/>
      <c r="G22" s="614"/>
      <c r="H22" s="633"/>
      <c r="I22" s="616"/>
    </row>
    <row r="23" spans="1:14" s="68" customFormat="1" ht="15" customHeight="1">
      <c r="A23" s="620"/>
      <c r="B23" s="321"/>
      <c r="C23" s="617" t="s">
        <v>293</v>
      </c>
      <c r="D23" s="617" t="s">
        <v>294</v>
      </c>
      <c r="E23" s="636" t="s">
        <v>80</v>
      </c>
      <c r="F23" s="617" t="s">
        <v>302</v>
      </c>
      <c r="G23" s="617" t="s">
        <v>291</v>
      </c>
      <c r="H23" s="633"/>
      <c r="I23" s="630" t="s">
        <v>290</v>
      </c>
    </row>
    <row r="24" spans="1:14" s="68" customFormat="1" ht="15" customHeight="1">
      <c r="A24" s="621"/>
      <c r="B24" s="320"/>
      <c r="C24" s="618"/>
      <c r="D24" s="618"/>
      <c r="E24" s="637"/>
      <c r="F24" s="618"/>
      <c r="G24" s="618"/>
      <c r="H24" s="532" t="s">
        <v>285</v>
      </c>
      <c r="I24" s="631"/>
    </row>
    <row r="25" spans="1:14" ht="30" hidden="1" customHeight="1">
      <c r="A25" s="260">
        <v>2015</v>
      </c>
      <c r="B25" s="77">
        <f t="shared" ref="B25:B27" si="2">SUM(C25:I25)</f>
        <v>3308</v>
      </c>
      <c r="C25" s="77">
        <v>458</v>
      </c>
      <c r="D25" s="77">
        <v>10</v>
      </c>
      <c r="E25" s="77">
        <v>1351</v>
      </c>
      <c r="F25" s="77">
        <v>0</v>
      </c>
      <c r="G25" s="77">
        <v>1168</v>
      </c>
      <c r="H25" s="77">
        <v>321</v>
      </c>
      <c r="I25" s="359">
        <v>0</v>
      </c>
    </row>
    <row r="26" spans="1:14" ht="30" customHeight="1">
      <c r="A26" s="260">
        <v>2016</v>
      </c>
      <c r="B26" s="77">
        <f t="shared" si="2"/>
        <v>2882</v>
      </c>
      <c r="C26" s="74">
        <v>245</v>
      </c>
      <c r="D26" s="74">
        <v>6</v>
      </c>
      <c r="E26" s="74">
        <v>1285</v>
      </c>
      <c r="F26" s="74">
        <v>0</v>
      </c>
      <c r="G26" s="74">
        <v>1044</v>
      </c>
      <c r="H26" s="74">
        <v>302</v>
      </c>
      <c r="I26" s="360">
        <v>0</v>
      </c>
    </row>
    <row r="27" spans="1:14" ht="30" customHeight="1">
      <c r="A27" s="260">
        <v>2017</v>
      </c>
      <c r="B27" s="77">
        <f t="shared" si="2"/>
        <v>3091</v>
      </c>
      <c r="C27" s="74">
        <v>273</v>
      </c>
      <c r="D27" s="74">
        <v>12</v>
      </c>
      <c r="E27" s="74">
        <v>1253</v>
      </c>
      <c r="F27" s="74">
        <v>0</v>
      </c>
      <c r="G27" s="74">
        <v>1011</v>
      </c>
      <c r="H27" s="74">
        <v>542</v>
      </c>
      <c r="I27" s="360">
        <v>0</v>
      </c>
    </row>
    <row r="28" spans="1:14" ht="30" customHeight="1">
      <c r="A28" s="260">
        <v>2018</v>
      </c>
      <c r="B28" s="77">
        <f>SUM(C28:I28)</f>
        <v>2563</v>
      </c>
      <c r="C28" s="74">
        <v>271</v>
      </c>
      <c r="D28" s="74">
        <v>0</v>
      </c>
      <c r="E28" s="74">
        <v>1086</v>
      </c>
      <c r="F28" s="74">
        <v>0</v>
      </c>
      <c r="G28" s="74">
        <v>864</v>
      </c>
      <c r="H28" s="74">
        <v>342</v>
      </c>
      <c r="I28" s="360">
        <v>0</v>
      </c>
    </row>
    <row r="29" spans="1:14" ht="30" customHeight="1">
      <c r="A29" s="260">
        <v>2019</v>
      </c>
      <c r="B29" s="77">
        <f>SUM(C29:I29)</f>
        <v>3597</v>
      </c>
      <c r="C29" s="74">
        <v>323</v>
      </c>
      <c r="D29" s="74">
        <v>1962</v>
      </c>
      <c r="E29" s="323">
        <v>508</v>
      </c>
      <c r="F29" s="74" t="s">
        <v>248</v>
      </c>
      <c r="G29" s="74">
        <v>530</v>
      </c>
      <c r="H29" s="74">
        <v>274</v>
      </c>
      <c r="I29" s="366" t="s">
        <v>248</v>
      </c>
      <c r="J29" s="78"/>
      <c r="K29" s="78"/>
      <c r="L29" s="79"/>
      <c r="M29" s="78"/>
      <c r="N29" s="78"/>
    </row>
    <row r="30" spans="1:14" s="503" customFormat="1" ht="30" customHeight="1">
      <c r="A30" s="260">
        <v>2020</v>
      </c>
      <c r="B30" s="77">
        <f>SUM(C30:I30)</f>
        <v>3568</v>
      </c>
      <c r="C30" s="74">
        <v>316</v>
      </c>
      <c r="D30" s="74">
        <v>2162</v>
      </c>
      <c r="E30" s="74">
        <v>433</v>
      </c>
      <c r="F30" s="74" t="s">
        <v>248</v>
      </c>
      <c r="G30" s="74">
        <v>354</v>
      </c>
      <c r="H30" s="74">
        <v>303</v>
      </c>
      <c r="I30" s="504" t="s">
        <v>248</v>
      </c>
      <c r="J30" s="505"/>
      <c r="K30" s="505"/>
      <c r="L30" s="506"/>
      <c r="M30" s="505"/>
      <c r="N30" s="505"/>
    </row>
    <row r="31" spans="1:14" s="76" customFormat="1" ht="30" customHeight="1">
      <c r="A31" s="304">
        <v>2021</v>
      </c>
      <c r="B31" s="305">
        <f>SUM(C31:I31)</f>
        <v>3330</v>
      </c>
      <c r="C31" s="284">
        <v>327</v>
      </c>
      <c r="D31" s="284">
        <v>2136</v>
      </c>
      <c r="E31" s="284">
        <v>291</v>
      </c>
      <c r="F31" s="284">
        <v>27</v>
      </c>
      <c r="G31" s="284">
        <v>259</v>
      </c>
      <c r="H31" s="284">
        <v>290</v>
      </c>
      <c r="I31" s="367">
        <v>0</v>
      </c>
      <c r="J31" s="278"/>
      <c r="K31" s="278"/>
      <c r="L31" s="279"/>
      <c r="M31" s="278"/>
      <c r="N31" s="278"/>
    </row>
    <row r="32" spans="1:14" s="80" customFormat="1" ht="9.9499999999999993" customHeight="1" thickBot="1">
      <c r="A32" s="368"/>
      <c r="B32" s="369"/>
      <c r="C32" s="363"/>
      <c r="D32" s="370"/>
      <c r="E32" s="370"/>
      <c r="F32" s="370"/>
      <c r="G32" s="370"/>
      <c r="H32" s="363"/>
      <c r="I32" s="364"/>
    </row>
    <row r="33" spans="1:9" s="68" customFormat="1" ht="9.9499999999999993" customHeight="1">
      <c r="A33" s="81"/>
      <c r="B33" s="22"/>
      <c r="C33" s="82"/>
      <c r="D33" s="77"/>
      <c r="E33" s="77"/>
      <c r="F33" s="77"/>
      <c r="G33" s="77"/>
      <c r="H33" s="82"/>
      <c r="I33" s="82"/>
    </row>
    <row r="34" spans="1:9" s="558" customFormat="1" ht="15" customHeight="1">
      <c r="A34" s="555" t="s">
        <v>316</v>
      </c>
      <c r="B34" s="556"/>
      <c r="C34" s="557"/>
      <c r="D34" s="556"/>
      <c r="E34" s="556"/>
      <c r="F34" s="556"/>
      <c r="G34" s="556"/>
      <c r="H34" s="557"/>
      <c r="I34" s="557"/>
    </row>
    <row r="35" spans="1:9" s="558" customFormat="1" ht="15" customHeight="1">
      <c r="A35" s="558" t="s">
        <v>317</v>
      </c>
      <c r="B35" s="559"/>
      <c r="C35" s="559"/>
      <c r="D35" s="559"/>
      <c r="E35" s="559"/>
      <c r="F35" s="559"/>
      <c r="G35" s="559"/>
      <c r="H35" s="559"/>
      <c r="I35" s="560"/>
    </row>
    <row r="36" spans="1:9">
      <c r="A36" s="84"/>
    </row>
  </sheetData>
  <mergeCells count="29">
    <mergeCell ref="H21:H23"/>
    <mergeCell ref="E21:E22"/>
    <mergeCell ref="D21:D22"/>
    <mergeCell ref="E23:E24"/>
    <mergeCell ref="G21:G22"/>
    <mergeCell ref="G23:G24"/>
    <mergeCell ref="A6:A10"/>
    <mergeCell ref="A20:A24"/>
    <mergeCell ref="E9:E10"/>
    <mergeCell ref="F9:F10"/>
    <mergeCell ref="H9:H10"/>
    <mergeCell ref="C21:C22"/>
    <mergeCell ref="B6:C6"/>
    <mergeCell ref="B10:C10"/>
    <mergeCell ref="B7:C9"/>
    <mergeCell ref="D6:I6"/>
    <mergeCell ref="I21:I22"/>
    <mergeCell ref="C23:C24"/>
    <mergeCell ref="D23:D24"/>
    <mergeCell ref="I23:I24"/>
    <mergeCell ref="F23:F24"/>
    <mergeCell ref="F21:F22"/>
    <mergeCell ref="I9:I10"/>
    <mergeCell ref="E7:E8"/>
    <mergeCell ref="F7:F8"/>
    <mergeCell ref="H7:H8"/>
    <mergeCell ref="I7:I8"/>
    <mergeCell ref="G9:G10"/>
    <mergeCell ref="G7:G8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3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V59"/>
  <sheetViews>
    <sheetView view="pageBreakPreview" zoomScaleNormal="100" workbookViewId="0"/>
  </sheetViews>
  <sheetFormatPr defaultRowHeight="13.5"/>
  <cols>
    <col min="1" max="1" width="8.109375" style="111" customWidth="1"/>
    <col min="2" max="7" width="12.109375" style="111" customWidth="1"/>
    <col min="8" max="8" width="10.5546875" style="111" customWidth="1"/>
    <col min="9" max="9" width="7.77734375" style="111" customWidth="1"/>
    <col min="10" max="10" width="8.44140625" style="111" customWidth="1"/>
    <col min="11" max="11" width="8.109375" style="111" customWidth="1"/>
    <col min="12" max="12" width="9.33203125" style="111" customWidth="1"/>
    <col min="13" max="13" width="6" style="111" customWidth="1"/>
    <col min="14" max="14" width="7" style="111" customWidth="1"/>
    <col min="15" max="15" width="6" style="111" customWidth="1"/>
    <col min="16" max="16" width="8.44140625" style="111" customWidth="1"/>
    <col min="17" max="17" width="5.77734375" style="111" bestFit="1" customWidth="1"/>
    <col min="18" max="18" width="7.33203125" style="111" customWidth="1"/>
    <col min="19" max="19" width="5.6640625" style="111" customWidth="1"/>
    <col min="20" max="20" width="7.109375" style="111" customWidth="1"/>
    <col min="21" max="16384" width="8.88671875" style="111"/>
  </cols>
  <sheetData>
    <row r="1" spans="1:21" s="65" customFormat="1" ht="15" customHeight="1">
      <c r="H1" s="86"/>
      <c r="T1" s="48"/>
    </row>
    <row r="2" spans="1:21" s="247" customFormat="1" ht="30" customHeight="1">
      <c r="A2" s="245" t="s">
        <v>81</v>
      </c>
      <c r="B2" s="246"/>
      <c r="C2" s="246"/>
      <c r="D2" s="246"/>
      <c r="E2" s="246"/>
      <c r="F2" s="246"/>
      <c r="G2" s="246"/>
      <c r="H2" s="246"/>
      <c r="I2" s="654" t="s">
        <v>82</v>
      </c>
      <c r="J2" s="654"/>
      <c r="K2" s="654"/>
      <c r="L2" s="654"/>
      <c r="M2" s="654"/>
      <c r="N2" s="654"/>
      <c r="O2" s="654"/>
      <c r="P2" s="654"/>
      <c r="Q2" s="654"/>
      <c r="R2" s="654"/>
      <c r="S2" s="654"/>
      <c r="T2" s="654"/>
    </row>
    <row r="3" spans="1:21" s="249" customFormat="1" ht="30" customHeight="1">
      <c r="A3" s="245"/>
      <c r="B3" s="245"/>
      <c r="C3" s="245"/>
      <c r="D3" s="245"/>
      <c r="E3" s="245"/>
      <c r="F3" s="245"/>
      <c r="G3" s="245"/>
      <c r="H3" s="248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8"/>
    </row>
    <row r="4" spans="1:21" s="90" customFormat="1" ht="15" customHeight="1">
      <c r="A4" s="87"/>
      <c r="B4" s="87"/>
      <c r="C4" s="87"/>
      <c r="D4" s="87"/>
      <c r="E4" s="87"/>
      <c r="F4" s="87"/>
      <c r="G4" s="87"/>
      <c r="H4" s="89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9"/>
    </row>
    <row r="5" spans="1:21" ht="18" customHeight="1" thickBot="1">
      <c r="A5" s="111" t="s">
        <v>83</v>
      </c>
      <c r="G5" s="46"/>
      <c r="H5" s="71"/>
      <c r="R5" s="71"/>
      <c r="S5" s="71"/>
      <c r="T5" s="71" t="s">
        <v>84</v>
      </c>
    </row>
    <row r="6" spans="1:21" s="88" customFormat="1" ht="15" customHeight="1">
      <c r="A6" s="655" t="s">
        <v>259</v>
      </c>
      <c r="B6" s="92" t="s">
        <v>85</v>
      </c>
      <c r="C6" s="93"/>
      <c r="D6" s="92" t="s">
        <v>86</v>
      </c>
      <c r="E6" s="93"/>
      <c r="F6" s="94" t="s">
        <v>87</v>
      </c>
      <c r="G6" s="94" t="s">
        <v>88</v>
      </c>
      <c r="H6" s="372" t="s">
        <v>89</v>
      </c>
      <c r="I6" s="453" t="s">
        <v>5</v>
      </c>
      <c r="J6" s="95"/>
      <c r="K6" s="95"/>
      <c r="L6" s="95"/>
      <c r="M6" s="95"/>
      <c r="N6" s="95"/>
      <c r="O6" s="95"/>
      <c r="P6" s="95"/>
      <c r="Q6" s="95"/>
      <c r="R6" s="95"/>
      <c r="S6" s="95"/>
      <c r="T6" s="384"/>
    </row>
    <row r="7" spans="1:21" s="88" customFormat="1" ht="15" customHeight="1">
      <c r="A7" s="656"/>
      <c r="B7" s="96" t="s">
        <v>90</v>
      </c>
      <c r="C7" s="97"/>
      <c r="D7" s="96" t="s">
        <v>91</v>
      </c>
      <c r="E7" s="97"/>
      <c r="F7" s="98" t="s">
        <v>92</v>
      </c>
      <c r="G7" s="98"/>
      <c r="H7" s="373"/>
      <c r="I7" s="639" t="s">
        <v>1</v>
      </c>
      <c r="J7" s="640"/>
      <c r="K7" s="640"/>
      <c r="L7" s="640"/>
      <c r="M7" s="640"/>
      <c r="N7" s="640"/>
      <c r="O7" s="640"/>
      <c r="P7" s="640"/>
      <c r="Q7" s="640"/>
      <c r="R7" s="640"/>
      <c r="S7" s="640"/>
      <c r="T7" s="537"/>
    </row>
    <row r="8" spans="1:21" s="88" customFormat="1" ht="15" customHeight="1">
      <c r="A8" s="656"/>
      <c r="B8" s="98" t="s">
        <v>94</v>
      </c>
      <c r="C8" s="98" t="s">
        <v>95</v>
      </c>
      <c r="D8" s="98" t="s">
        <v>94</v>
      </c>
      <c r="E8" s="98" t="s">
        <v>96</v>
      </c>
      <c r="F8" s="99" t="s">
        <v>97</v>
      </c>
      <c r="G8" s="98"/>
      <c r="H8" s="373"/>
      <c r="I8" s="639" t="s">
        <v>134</v>
      </c>
      <c r="J8" s="640"/>
      <c r="K8" s="640"/>
      <c r="L8" s="640"/>
      <c r="M8" s="675"/>
      <c r="N8" s="673" t="s">
        <v>135</v>
      </c>
      <c r="O8" s="640"/>
      <c r="P8" s="640"/>
      <c r="Q8" s="640"/>
      <c r="R8" s="640"/>
      <c r="S8" s="640"/>
      <c r="T8" s="674"/>
    </row>
    <row r="9" spans="1:21" s="88" customFormat="1" ht="15" customHeight="1">
      <c r="A9" s="656"/>
      <c r="B9" s="98"/>
      <c r="C9" s="98"/>
      <c r="D9" s="98"/>
      <c r="E9" s="98"/>
      <c r="F9" s="658" t="s">
        <v>131</v>
      </c>
      <c r="G9" s="658" t="s">
        <v>132</v>
      </c>
      <c r="H9" s="660" t="s">
        <v>133</v>
      </c>
      <c r="I9" s="454" t="s">
        <v>98</v>
      </c>
      <c r="J9" s="101" t="s">
        <v>99</v>
      </c>
      <c r="K9" s="100" t="s">
        <v>100</v>
      </c>
      <c r="L9" s="101" t="s">
        <v>101</v>
      </c>
      <c r="M9" s="100" t="s">
        <v>280</v>
      </c>
      <c r="N9" s="496" t="s">
        <v>102</v>
      </c>
      <c r="O9" s="101" t="s">
        <v>99</v>
      </c>
      <c r="P9" s="101"/>
      <c r="Q9" s="100" t="s">
        <v>100</v>
      </c>
      <c r="R9" s="101" t="s">
        <v>101</v>
      </c>
      <c r="S9" s="102" t="s">
        <v>114</v>
      </c>
      <c r="T9" s="385"/>
    </row>
    <row r="10" spans="1:21" s="88" customFormat="1" ht="15" customHeight="1">
      <c r="A10" s="656"/>
      <c r="B10" s="98"/>
      <c r="C10" s="98"/>
      <c r="D10" s="98"/>
      <c r="E10" s="98"/>
      <c r="F10" s="658"/>
      <c r="G10" s="658"/>
      <c r="H10" s="660"/>
      <c r="I10" s="455"/>
      <c r="J10" s="103"/>
      <c r="K10" s="98"/>
      <c r="L10" s="103"/>
      <c r="M10" s="500"/>
      <c r="N10" s="105"/>
      <c r="O10" s="104"/>
      <c r="P10" s="105"/>
      <c r="Q10" s="644" t="s">
        <v>266</v>
      </c>
      <c r="R10" s="103"/>
      <c r="S10" s="104"/>
      <c r="T10" s="386"/>
    </row>
    <row r="11" spans="1:21" s="88" customFormat="1" ht="15" customHeight="1">
      <c r="A11" s="657"/>
      <c r="B11" s="106" t="s">
        <v>104</v>
      </c>
      <c r="C11" s="106" t="s">
        <v>105</v>
      </c>
      <c r="D11" s="106" t="s">
        <v>104</v>
      </c>
      <c r="E11" s="106" t="s">
        <v>105</v>
      </c>
      <c r="F11" s="659"/>
      <c r="G11" s="659"/>
      <c r="H11" s="661"/>
      <c r="I11" s="456" t="s">
        <v>106</v>
      </c>
      <c r="J11" s="538" t="s">
        <v>107</v>
      </c>
      <c r="K11" s="538" t="s">
        <v>108</v>
      </c>
      <c r="L11" s="538" t="s">
        <v>109</v>
      </c>
      <c r="M11" s="108" t="s">
        <v>281</v>
      </c>
      <c r="N11" s="501" t="s">
        <v>110</v>
      </c>
      <c r="O11" s="641" t="s">
        <v>107</v>
      </c>
      <c r="P11" s="642"/>
      <c r="Q11" s="645"/>
      <c r="R11" s="108" t="s">
        <v>109</v>
      </c>
      <c r="S11" s="641" t="s">
        <v>138</v>
      </c>
      <c r="T11" s="643"/>
    </row>
    <row r="12" spans="1:21" ht="20.100000000000001" hidden="1" customHeight="1">
      <c r="A12" s="374">
        <v>2015</v>
      </c>
      <c r="B12" s="113">
        <v>1819.83</v>
      </c>
      <c r="C12" s="112">
        <v>70336</v>
      </c>
      <c r="D12" s="113">
        <v>1819.83</v>
      </c>
      <c r="E12" s="112">
        <v>70336</v>
      </c>
      <c r="F12" s="110">
        <v>100</v>
      </c>
      <c r="G12" s="110">
        <v>598.9</v>
      </c>
      <c r="H12" s="375">
        <v>598.9</v>
      </c>
      <c r="I12" s="457">
        <v>60.1</v>
      </c>
      <c r="J12" s="387">
        <v>3.2</v>
      </c>
      <c r="K12" s="387">
        <v>37.700000000000003</v>
      </c>
      <c r="L12" s="388" t="s">
        <v>142</v>
      </c>
      <c r="M12" s="502" t="s">
        <v>282</v>
      </c>
      <c r="N12" s="110">
        <v>130.80000000000001</v>
      </c>
      <c r="O12" s="110"/>
      <c r="P12" s="110">
        <v>25.8</v>
      </c>
      <c r="Q12" s="109">
        <v>9</v>
      </c>
      <c r="R12" s="109">
        <v>96</v>
      </c>
      <c r="S12" s="270"/>
      <c r="T12" s="389">
        <v>0</v>
      </c>
    </row>
    <row r="13" spans="1:21" ht="18" customHeight="1">
      <c r="A13" s="374">
        <v>2016</v>
      </c>
      <c r="B13" s="544">
        <v>1820.14</v>
      </c>
      <c r="C13" s="112">
        <v>70076</v>
      </c>
      <c r="D13" s="110">
        <v>1820.14</v>
      </c>
      <c r="E13" s="112">
        <v>70076</v>
      </c>
      <c r="F13" s="110">
        <v>100</v>
      </c>
      <c r="G13" s="110">
        <v>704.0009399999999</v>
      </c>
      <c r="H13" s="375">
        <v>704.0009399999999</v>
      </c>
      <c r="I13" s="458">
        <v>80.099999999999994</v>
      </c>
      <c r="J13" s="110">
        <v>2.2999999999999998</v>
      </c>
      <c r="K13" s="110">
        <v>46.1</v>
      </c>
      <c r="L13" s="388" t="s">
        <v>142</v>
      </c>
      <c r="M13" s="502" t="s">
        <v>282</v>
      </c>
      <c r="N13" s="110">
        <v>121.8</v>
      </c>
      <c r="O13" s="110"/>
      <c r="P13" s="110">
        <v>7.9</v>
      </c>
      <c r="Q13" s="110">
        <v>6.3</v>
      </c>
      <c r="R13" s="110">
        <v>107.6</v>
      </c>
      <c r="S13" s="270"/>
      <c r="T13" s="389">
        <v>0</v>
      </c>
    </row>
    <row r="14" spans="1:21" ht="18.75" customHeight="1">
      <c r="A14" s="374">
        <v>2017</v>
      </c>
      <c r="B14" s="544">
        <v>1820.28</v>
      </c>
      <c r="C14" s="112">
        <v>71035</v>
      </c>
      <c r="D14" s="110">
        <v>1820.28</v>
      </c>
      <c r="E14" s="112">
        <v>71035</v>
      </c>
      <c r="F14" s="110">
        <v>100</v>
      </c>
      <c r="G14" s="110">
        <v>983.22664383561641</v>
      </c>
      <c r="H14" s="375">
        <v>983.22664383561641</v>
      </c>
      <c r="I14" s="458">
        <v>76.2</v>
      </c>
      <c r="J14" s="110">
        <v>2.5</v>
      </c>
      <c r="K14" s="110">
        <v>41.5</v>
      </c>
      <c r="L14" s="388">
        <v>32.200000000000003</v>
      </c>
      <c r="M14" s="502" t="s">
        <v>282</v>
      </c>
      <c r="N14" s="110">
        <v>129.1</v>
      </c>
      <c r="O14" s="110"/>
      <c r="P14" s="110">
        <v>10.6</v>
      </c>
      <c r="Q14" s="110">
        <v>6.4</v>
      </c>
      <c r="R14" s="110">
        <v>112.1</v>
      </c>
      <c r="S14" s="270"/>
      <c r="T14" s="389">
        <v>0</v>
      </c>
    </row>
    <row r="15" spans="1:21" ht="18.75" customHeight="1">
      <c r="A15" s="374">
        <v>2018</v>
      </c>
      <c r="B15" s="544">
        <v>1820.18</v>
      </c>
      <c r="C15" s="112">
        <v>70898</v>
      </c>
      <c r="D15" s="110">
        <v>1820.18</v>
      </c>
      <c r="E15" s="112">
        <v>70898</v>
      </c>
      <c r="F15" s="110">
        <v>100</v>
      </c>
      <c r="G15" s="110">
        <v>803.57561643835618</v>
      </c>
      <c r="H15" s="375">
        <v>803.57561643835618</v>
      </c>
      <c r="I15" s="458">
        <v>112.20000000000002</v>
      </c>
      <c r="J15" s="110">
        <v>0.6</v>
      </c>
      <c r="K15" s="110">
        <v>44</v>
      </c>
      <c r="L15" s="388">
        <v>67.600000000000009</v>
      </c>
      <c r="M15" s="502" t="s">
        <v>282</v>
      </c>
      <c r="N15" s="110">
        <v>92.600178082191775</v>
      </c>
      <c r="O15" s="110"/>
      <c r="P15" s="110">
        <v>2</v>
      </c>
      <c r="Q15" s="110">
        <v>1.5</v>
      </c>
      <c r="R15" s="110">
        <v>89.1</v>
      </c>
      <c r="S15" s="270"/>
      <c r="T15" s="389">
        <v>0</v>
      </c>
    </row>
    <row r="16" spans="1:21" ht="18.75" customHeight="1">
      <c r="A16" s="374">
        <v>2019</v>
      </c>
      <c r="B16" s="544">
        <v>1820.31</v>
      </c>
      <c r="C16" s="112">
        <v>70065</v>
      </c>
      <c r="D16" s="110">
        <v>1820.31</v>
      </c>
      <c r="E16" s="112">
        <v>70065</v>
      </c>
      <c r="F16" s="110">
        <f>E16/C16*100</f>
        <v>100</v>
      </c>
      <c r="G16" s="110">
        <v>899.1</v>
      </c>
      <c r="H16" s="375">
        <v>899.1</v>
      </c>
      <c r="I16" s="458">
        <f>SUM(J16:L16)</f>
        <v>158.80000000000001</v>
      </c>
      <c r="J16" s="110">
        <v>3.9</v>
      </c>
      <c r="K16" s="110">
        <v>46.9</v>
      </c>
      <c r="L16" s="110">
        <v>108</v>
      </c>
      <c r="M16" s="539" t="s">
        <v>282</v>
      </c>
      <c r="N16" s="114">
        <f>SUM(O16:T16)</f>
        <v>110.2</v>
      </c>
      <c r="O16" s="646">
        <v>8.4</v>
      </c>
      <c r="P16" s="646"/>
      <c r="Q16" s="114">
        <v>7.4</v>
      </c>
      <c r="R16" s="114">
        <v>94.4</v>
      </c>
      <c r="S16" s="671">
        <v>0</v>
      </c>
      <c r="T16" s="672"/>
      <c r="U16" s="139"/>
    </row>
    <row r="17" spans="1:22" ht="18.75" customHeight="1">
      <c r="A17" s="374">
        <v>2020</v>
      </c>
      <c r="B17" s="544">
        <v>1820.3</v>
      </c>
      <c r="C17" s="112">
        <v>70052</v>
      </c>
      <c r="D17" s="110">
        <v>1820.3</v>
      </c>
      <c r="E17" s="112">
        <v>70052</v>
      </c>
      <c r="F17" s="110">
        <f>E17/C17*100</f>
        <v>100</v>
      </c>
      <c r="G17" s="110">
        <v>994.2</v>
      </c>
      <c r="H17" s="375">
        <v>994.2</v>
      </c>
      <c r="I17" s="458">
        <v>122.8</v>
      </c>
      <c r="J17" s="110">
        <v>3.2</v>
      </c>
      <c r="K17" s="110">
        <v>56.1</v>
      </c>
      <c r="L17" s="110">
        <v>62.8</v>
      </c>
      <c r="M17" s="124">
        <v>0.7</v>
      </c>
      <c r="N17" s="124">
        <f>SUM(O17:T17)</f>
        <v>171</v>
      </c>
      <c r="O17" s="665">
        <v>11.7</v>
      </c>
      <c r="P17" s="665"/>
      <c r="Q17" s="124">
        <v>6.4</v>
      </c>
      <c r="R17" s="124">
        <v>148.5</v>
      </c>
      <c r="S17" s="665">
        <v>4.4000000000000004</v>
      </c>
      <c r="T17" s="666"/>
      <c r="V17" s="139"/>
    </row>
    <row r="18" spans="1:22" s="292" customFormat="1" ht="18.75" customHeight="1">
      <c r="A18" s="376">
        <v>2021</v>
      </c>
      <c r="B18" s="545">
        <v>1820.3</v>
      </c>
      <c r="C18" s="289">
        <v>69995</v>
      </c>
      <c r="D18" s="290">
        <v>1820.3</v>
      </c>
      <c r="E18" s="289">
        <v>69995</v>
      </c>
      <c r="F18" s="290">
        <f>E18/C18*100</f>
        <v>100</v>
      </c>
      <c r="G18" s="290">
        <v>639.51</v>
      </c>
      <c r="H18" s="377">
        <v>639.51</v>
      </c>
      <c r="I18" s="459">
        <v>114.4</v>
      </c>
      <c r="J18" s="290">
        <v>1.1000000000000001</v>
      </c>
      <c r="K18" s="290">
        <v>50.1</v>
      </c>
      <c r="L18" s="290">
        <v>62.2</v>
      </c>
      <c r="M18" s="291">
        <v>1</v>
      </c>
      <c r="N18" s="291">
        <v>100.5</v>
      </c>
      <c r="O18" s="647">
        <v>10.5</v>
      </c>
      <c r="P18" s="647"/>
      <c r="Q18" s="291">
        <v>6.4</v>
      </c>
      <c r="R18" s="291">
        <v>82.4</v>
      </c>
      <c r="S18" s="647">
        <v>1.2</v>
      </c>
      <c r="T18" s="648"/>
    </row>
    <row r="19" spans="1:22" ht="9.9499999999999993" customHeight="1" thickBot="1">
      <c r="A19" s="378"/>
      <c r="B19" s="379"/>
      <c r="C19" s="380"/>
      <c r="D19" s="546"/>
      <c r="E19" s="380"/>
      <c r="F19" s="381"/>
      <c r="G19" s="382"/>
      <c r="H19" s="383"/>
      <c r="I19" s="460"/>
      <c r="J19" s="380"/>
      <c r="K19" s="380"/>
      <c r="L19" s="380"/>
      <c r="M19" s="380"/>
      <c r="N19" s="380"/>
      <c r="O19" s="380"/>
      <c r="P19" s="380"/>
      <c r="Q19" s="380"/>
      <c r="R19" s="380"/>
      <c r="S19" s="380"/>
      <c r="T19" s="390"/>
    </row>
    <row r="20" spans="1:22" ht="9.9499999999999993" customHeight="1" thickBot="1">
      <c r="A20" s="115"/>
      <c r="B20" s="116"/>
      <c r="C20" s="117"/>
      <c r="D20" s="118"/>
      <c r="E20" s="119"/>
      <c r="F20" s="120"/>
      <c r="G20" s="120"/>
      <c r="H20" s="120"/>
      <c r="I20" s="37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</row>
    <row r="21" spans="1:22" s="88" customFormat="1" ht="15" customHeight="1">
      <c r="A21" s="655" t="s">
        <v>259</v>
      </c>
      <c r="B21" s="94" t="s">
        <v>111</v>
      </c>
      <c r="C21" s="662" t="s">
        <v>279</v>
      </c>
      <c r="D21" s="663"/>
      <c r="E21" s="663"/>
      <c r="F21" s="663"/>
      <c r="G21" s="663"/>
      <c r="H21" s="664"/>
      <c r="I21" s="667" t="s">
        <v>279</v>
      </c>
      <c r="J21" s="668"/>
      <c r="K21" s="668"/>
      <c r="L21" s="668"/>
      <c r="M21" s="668"/>
      <c r="N21" s="668"/>
      <c r="O21" s="668"/>
      <c r="P21" s="668"/>
      <c r="Q21" s="668"/>
      <c r="R21" s="668"/>
      <c r="S21" s="668"/>
      <c r="T21" s="669"/>
    </row>
    <row r="22" spans="1:22" s="88" customFormat="1" ht="15" customHeight="1">
      <c r="A22" s="656"/>
      <c r="B22" s="98" t="s">
        <v>112</v>
      </c>
      <c r="C22" s="103"/>
      <c r="D22" s="100" t="s">
        <v>113</v>
      </c>
      <c r="E22" s="100" t="s">
        <v>100</v>
      </c>
      <c r="F22" s="100" t="s">
        <v>101</v>
      </c>
      <c r="G22" s="100" t="s">
        <v>103</v>
      </c>
      <c r="H22" s="391" t="s">
        <v>114</v>
      </c>
      <c r="I22" s="670" t="s">
        <v>93</v>
      </c>
      <c r="J22" s="652"/>
      <c r="K22" s="652"/>
      <c r="L22" s="652"/>
      <c r="M22" s="652"/>
      <c r="N22" s="652"/>
      <c r="O22" s="652"/>
      <c r="P22" s="652"/>
      <c r="Q22" s="652"/>
      <c r="R22" s="652"/>
      <c r="S22" s="652"/>
      <c r="T22" s="653"/>
    </row>
    <row r="23" spans="1:22" s="88" customFormat="1" ht="15" customHeight="1">
      <c r="A23" s="656"/>
      <c r="B23" s="98"/>
      <c r="C23" s="98"/>
      <c r="D23" s="98"/>
      <c r="E23" s="98"/>
      <c r="F23" s="122"/>
      <c r="G23" s="103"/>
      <c r="H23" s="373"/>
      <c r="I23" s="639" t="s">
        <v>136</v>
      </c>
      <c r="J23" s="640"/>
      <c r="K23" s="640"/>
      <c r="L23" s="640"/>
      <c r="M23" s="675"/>
      <c r="N23" s="651" t="s">
        <v>137</v>
      </c>
      <c r="O23" s="652"/>
      <c r="P23" s="652"/>
      <c r="Q23" s="652"/>
      <c r="R23" s="652"/>
      <c r="S23" s="652"/>
      <c r="T23" s="653"/>
    </row>
    <row r="24" spans="1:22" s="88" customFormat="1" ht="15" customHeight="1">
      <c r="A24" s="656"/>
      <c r="B24" s="98"/>
      <c r="C24" s="98"/>
      <c r="D24" s="98"/>
      <c r="E24" s="98"/>
      <c r="F24" s="98"/>
      <c r="G24" s="103"/>
      <c r="H24" s="373"/>
      <c r="I24" s="454" t="s">
        <v>98</v>
      </c>
      <c r="J24" s="100" t="s">
        <v>99</v>
      </c>
      <c r="K24" s="100" t="s">
        <v>100</v>
      </c>
      <c r="L24" s="100" t="s">
        <v>101</v>
      </c>
      <c r="M24" s="100" t="s">
        <v>280</v>
      </c>
      <c r="N24" s="496" t="s">
        <v>102</v>
      </c>
      <c r="O24" s="101" t="s">
        <v>99</v>
      </c>
      <c r="P24" s="101"/>
      <c r="Q24" s="100" t="s">
        <v>100</v>
      </c>
      <c r="R24" s="101" t="s">
        <v>101</v>
      </c>
      <c r="S24" s="102" t="s">
        <v>114</v>
      </c>
      <c r="T24" s="385"/>
    </row>
    <row r="25" spans="1:22" s="88" customFormat="1" ht="15" customHeight="1">
      <c r="A25" s="656"/>
      <c r="B25" s="98"/>
      <c r="C25" s="98"/>
      <c r="D25" s="98"/>
      <c r="E25" s="98"/>
      <c r="F25" s="98"/>
      <c r="G25" s="103"/>
      <c r="H25" s="373"/>
      <c r="I25" s="455"/>
      <c r="J25" s="103"/>
      <c r="K25" s="103"/>
      <c r="L25" s="103"/>
      <c r="M25" s="500"/>
      <c r="N25" s="105"/>
      <c r="O25" s="104"/>
      <c r="P25" s="105"/>
      <c r="Q25" s="649" t="s">
        <v>266</v>
      </c>
      <c r="R25" s="103"/>
      <c r="S25" s="104"/>
      <c r="T25" s="386"/>
    </row>
    <row r="26" spans="1:22" s="88" customFormat="1" ht="15" customHeight="1">
      <c r="A26" s="657"/>
      <c r="B26" s="106" t="s">
        <v>115</v>
      </c>
      <c r="C26" s="106"/>
      <c r="D26" s="106" t="s">
        <v>116</v>
      </c>
      <c r="E26" s="106" t="s">
        <v>117</v>
      </c>
      <c r="F26" s="106" t="s">
        <v>109</v>
      </c>
      <c r="G26" s="107" t="s">
        <v>118</v>
      </c>
      <c r="H26" s="392" t="s">
        <v>43</v>
      </c>
      <c r="I26" s="456" t="s">
        <v>106</v>
      </c>
      <c r="J26" s="538" t="s">
        <v>107</v>
      </c>
      <c r="K26" s="538" t="s">
        <v>108</v>
      </c>
      <c r="L26" s="538" t="s">
        <v>109</v>
      </c>
      <c r="M26" s="108" t="s">
        <v>281</v>
      </c>
      <c r="N26" s="501" t="s">
        <v>110</v>
      </c>
      <c r="O26" s="641" t="s">
        <v>107</v>
      </c>
      <c r="P26" s="642"/>
      <c r="Q26" s="650"/>
      <c r="R26" s="108" t="s">
        <v>109</v>
      </c>
      <c r="S26" s="641" t="s">
        <v>138</v>
      </c>
      <c r="T26" s="643"/>
    </row>
    <row r="27" spans="1:22" ht="20.100000000000001" hidden="1" customHeight="1">
      <c r="A27" s="374">
        <v>2015</v>
      </c>
      <c r="B27" s="110">
        <v>100</v>
      </c>
      <c r="C27" s="110">
        <v>598.9</v>
      </c>
      <c r="D27" s="110">
        <v>32.08</v>
      </c>
      <c r="E27" s="110">
        <v>46.8</v>
      </c>
      <c r="F27" s="110">
        <v>519.29999999999995</v>
      </c>
      <c r="G27" s="270">
        <v>0</v>
      </c>
      <c r="H27" s="393">
        <v>0</v>
      </c>
      <c r="I27" s="461">
        <v>403.9</v>
      </c>
      <c r="J27" s="123">
        <v>0</v>
      </c>
      <c r="K27" s="124">
        <v>0.1</v>
      </c>
      <c r="L27" s="125">
        <v>403.8</v>
      </c>
      <c r="M27" s="272" t="s">
        <v>282</v>
      </c>
      <c r="N27" s="125">
        <v>4.0999999999999996</v>
      </c>
      <c r="O27" s="125"/>
      <c r="P27" s="125">
        <v>3.8</v>
      </c>
      <c r="Q27" s="324" t="s">
        <v>249</v>
      </c>
      <c r="R27" s="271">
        <v>0.3</v>
      </c>
      <c r="S27" s="123"/>
      <c r="T27" s="402" t="s">
        <v>248</v>
      </c>
    </row>
    <row r="28" spans="1:22" ht="21" customHeight="1">
      <c r="A28" s="374">
        <v>2016</v>
      </c>
      <c r="B28" s="110">
        <v>100</v>
      </c>
      <c r="C28" s="114">
        <v>704.0009399999999</v>
      </c>
      <c r="D28" s="126">
        <v>13.910399999999999</v>
      </c>
      <c r="E28" s="126">
        <v>52.88109</v>
      </c>
      <c r="F28" s="126">
        <v>637.1099999999999</v>
      </c>
      <c r="G28" s="127">
        <v>0</v>
      </c>
      <c r="H28" s="394">
        <v>9.9449999999999997E-2</v>
      </c>
      <c r="I28" s="462">
        <v>497.9</v>
      </c>
      <c r="J28" s="123">
        <v>0</v>
      </c>
      <c r="K28" s="124">
        <v>0.4</v>
      </c>
      <c r="L28" s="125">
        <v>497.5</v>
      </c>
      <c r="M28" s="272" t="s">
        <v>282</v>
      </c>
      <c r="N28" s="125">
        <v>4.2</v>
      </c>
      <c r="O28" s="125"/>
      <c r="P28" s="125">
        <v>3.7</v>
      </c>
      <c r="Q28" s="324">
        <v>0</v>
      </c>
      <c r="R28" s="271">
        <v>0.3</v>
      </c>
      <c r="S28" s="123"/>
      <c r="T28" s="402" t="s">
        <v>248</v>
      </c>
    </row>
    <row r="29" spans="1:22" s="88" customFormat="1" ht="19.5" customHeight="1">
      <c r="A29" s="374">
        <v>2017</v>
      </c>
      <c r="B29" s="110">
        <v>100</v>
      </c>
      <c r="C29" s="114">
        <v>983.22664383561641</v>
      </c>
      <c r="D29" s="126">
        <v>16.70895890410959</v>
      </c>
      <c r="E29" s="126">
        <v>53.153863013698633</v>
      </c>
      <c r="F29" s="126">
        <v>913.30690410958903</v>
      </c>
      <c r="G29" s="127">
        <v>0</v>
      </c>
      <c r="H29" s="395">
        <v>5.6917808219178086E-2</v>
      </c>
      <c r="I29" s="462">
        <v>774</v>
      </c>
      <c r="J29" s="123">
        <v>0</v>
      </c>
      <c r="K29" s="124">
        <v>5.2</v>
      </c>
      <c r="L29" s="125">
        <v>768.8</v>
      </c>
      <c r="M29" s="285" t="s">
        <v>282</v>
      </c>
      <c r="N29" s="125">
        <v>3.8</v>
      </c>
      <c r="O29" s="125"/>
      <c r="P29" s="125">
        <v>3.6</v>
      </c>
      <c r="Q29" s="324">
        <v>0</v>
      </c>
      <c r="R29" s="271">
        <v>0.2</v>
      </c>
      <c r="S29" s="123"/>
      <c r="T29" s="403" t="s">
        <v>248</v>
      </c>
    </row>
    <row r="30" spans="1:22" s="88" customFormat="1" ht="19.5" customHeight="1">
      <c r="A30" s="374">
        <v>2018</v>
      </c>
      <c r="B30" s="110">
        <v>100</v>
      </c>
      <c r="C30" s="114">
        <v>803.57561643835618</v>
      </c>
      <c r="D30" s="126">
        <v>2.667095890410959</v>
      </c>
      <c r="E30" s="126">
        <v>48.595671232876711</v>
      </c>
      <c r="F30" s="126">
        <v>752.16328767123298</v>
      </c>
      <c r="G30" s="127">
        <v>0</v>
      </c>
      <c r="H30" s="395">
        <v>0.14956164383561599</v>
      </c>
      <c r="I30" s="462">
        <v>595.20000000000005</v>
      </c>
      <c r="J30" s="123">
        <v>0</v>
      </c>
      <c r="K30" s="124">
        <v>0</v>
      </c>
      <c r="L30" s="125">
        <v>595.20000000000005</v>
      </c>
      <c r="M30" s="285" t="s">
        <v>282</v>
      </c>
      <c r="N30" s="125">
        <v>3.6</v>
      </c>
      <c r="O30" s="125"/>
      <c r="P30" s="125">
        <v>0.1</v>
      </c>
      <c r="Q30" s="272">
        <v>3.1</v>
      </c>
      <c r="R30" s="271">
        <v>0.3</v>
      </c>
      <c r="S30" s="123"/>
      <c r="T30" s="403" t="s">
        <v>248</v>
      </c>
    </row>
    <row r="31" spans="1:22" s="88" customFormat="1" ht="19.5" customHeight="1">
      <c r="A31" s="374">
        <v>2019</v>
      </c>
      <c r="B31" s="110">
        <f>H16/G16*100</f>
        <v>100</v>
      </c>
      <c r="C31" s="114">
        <f>SUM(D31:H31)</f>
        <v>899.1</v>
      </c>
      <c r="D31" s="298">
        <v>20.2</v>
      </c>
      <c r="E31" s="298">
        <v>54.5</v>
      </c>
      <c r="F31" s="298">
        <v>824.4</v>
      </c>
      <c r="G31" s="299" t="s">
        <v>248</v>
      </c>
      <c r="H31" s="395" t="s">
        <v>248</v>
      </c>
      <c r="I31" s="462">
        <f>SUM(J31:L31)</f>
        <v>626.4</v>
      </c>
      <c r="J31" s="285">
        <v>4.4000000000000004</v>
      </c>
      <c r="K31" s="285" t="s">
        <v>248</v>
      </c>
      <c r="L31" s="271">
        <v>622</v>
      </c>
      <c r="M31" s="285" t="s">
        <v>282</v>
      </c>
      <c r="N31" s="125">
        <v>3.7</v>
      </c>
      <c r="O31" s="286"/>
      <c r="P31" s="286">
        <v>3.5</v>
      </c>
      <c r="Q31" s="287">
        <v>0.2</v>
      </c>
      <c r="R31" s="287" t="s">
        <v>248</v>
      </c>
      <c r="S31" s="123"/>
      <c r="T31" s="403" t="s">
        <v>248</v>
      </c>
    </row>
    <row r="32" spans="1:22" s="88" customFormat="1" ht="19.5" customHeight="1">
      <c r="A32" s="374">
        <v>2020</v>
      </c>
      <c r="B32" s="110">
        <f>H17/G17*100</f>
        <v>100</v>
      </c>
      <c r="C32" s="110">
        <f>SUM(D32:H32)</f>
        <v>994.19999999999993</v>
      </c>
      <c r="D32" s="507">
        <f>J17+O17+J32+P32</f>
        <v>18.2</v>
      </c>
      <c r="E32" s="507">
        <f>K17+Q17+K32+Q32</f>
        <v>62.7</v>
      </c>
      <c r="F32" s="507">
        <f>L17+R17+L32+R32</f>
        <v>907.8</v>
      </c>
      <c r="G32" s="508">
        <v>0</v>
      </c>
      <c r="H32" s="509">
        <f>M17+S17+M32+T32</f>
        <v>5.5000000000000009</v>
      </c>
      <c r="I32" s="510">
        <f>SUM(J32:L32)</f>
        <v>696.30000000000007</v>
      </c>
      <c r="J32" s="123">
        <v>0</v>
      </c>
      <c r="K32" s="124">
        <v>0.1</v>
      </c>
      <c r="L32" s="125">
        <v>696.2</v>
      </c>
      <c r="M32" s="124">
        <v>0</v>
      </c>
      <c r="N32" s="124">
        <f>4</f>
        <v>4</v>
      </c>
      <c r="O32" s="124"/>
      <c r="P32" s="124">
        <v>3.3</v>
      </c>
      <c r="Q32" s="124">
        <v>0.1</v>
      </c>
      <c r="R32" s="124">
        <v>0.3</v>
      </c>
      <c r="S32" s="124"/>
      <c r="T32" s="511">
        <v>0.4</v>
      </c>
    </row>
    <row r="33" spans="1:20" s="296" customFormat="1" ht="19.5" customHeight="1">
      <c r="A33" s="376">
        <v>2021</v>
      </c>
      <c r="B33" s="290">
        <f>H18/G18*100</f>
        <v>100</v>
      </c>
      <c r="C33" s="533">
        <f>SUM(D33:H33)</f>
        <v>639.50000000000011</v>
      </c>
      <c r="D33" s="534">
        <f>SUM(J18,O18,J33,P33)</f>
        <v>23.400000000000002</v>
      </c>
      <c r="E33" s="534">
        <f>SUM(K18,Q18,K33,Q33)</f>
        <v>56.6</v>
      </c>
      <c r="F33" s="534">
        <f>SUM(L18,R18,L33,R33)</f>
        <v>557.10000000000014</v>
      </c>
      <c r="G33" s="293">
        <v>0</v>
      </c>
      <c r="H33" s="535">
        <f>SUM(M18,S18,M33,T33)</f>
        <v>2.4000000000000004</v>
      </c>
      <c r="I33" s="463">
        <v>420.3</v>
      </c>
      <c r="J33" s="291">
        <v>8</v>
      </c>
      <c r="K33" s="291">
        <v>0</v>
      </c>
      <c r="L33" s="295">
        <v>412.3</v>
      </c>
      <c r="M33" s="291">
        <v>0</v>
      </c>
      <c r="N33" s="291">
        <v>4.3</v>
      </c>
      <c r="O33" s="291"/>
      <c r="P33" s="291">
        <v>3.8</v>
      </c>
      <c r="Q33" s="291">
        <v>0.1</v>
      </c>
      <c r="R33" s="291">
        <v>0.2</v>
      </c>
      <c r="S33" s="291"/>
      <c r="T33" s="404">
        <v>0.2</v>
      </c>
    </row>
    <row r="34" spans="1:20" s="88" customFormat="1" ht="9.9499999999999993" customHeight="1" thickBot="1">
      <c r="A34" s="396"/>
      <c r="B34" s="397"/>
      <c r="C34" s="398"/>
      <c r="D34" s="399"/>
      <c r="E34" s="399"/>
      <c r="F34" s="399"/>
      <c r="G34" s="400"/>
      <c r="H34" s="401"/>
      <c r="I34" s="464"/>
      <c r="J34" s="405"/>
      <c r="K34" s="405"/>
      <c r="L34" s="405"/>
      <c r="M34" s="405"/>
      <c r="N34" s="405"/>
      <c r="O34" s="405"/>
      <c r="P34" s="405"/>
      <c r="Q34" s="405"/>
      <c r="R34" s="405"/>
      <c r="S34" s="405"/>
      <c r="T34" s="406"/>
    </row>
    <row r="35" spans="1:20" s="88" customFormat="1" ht="9.9499999999999993" customHeight="1" thickBot="1">
      <c r="A35" s="148"/>
      <c r="B35" s="149"/>
      <c r="C35" s="149"/>
      <c r="D35" s="150"/>
      <c r="E35" s="150"/>
      <c r="F35" s="150"/>
      <c r="G35" s="151"/>
      <c r="H35" s="152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</row>
    <row r="36" spans="1:20" s="88" customFormat="1" ht="16.5" customHeight="1">
      <c r="A36" s="154" t="s">
        <v>143</v>
      </c>
      <c r="B36" s="149"/>
      <c r="C36" s="149"/>
      <c r="D36" s="150"/>
      <c r="E36" s="150"/>
      <c r="F36" s="150"/>
      <c r="G36" s="151"/>
      <c r="H36" s="152"/>
      <c r="I36" s="465" t="s">
        <v>119</v>
      </c>
      <c r="J36" s="133"/>
      <c r="K36" s="133"/>
      <c r="L36" s="134"/>
      <c r="M36" s="133" t="s">
        <v>313</v>
      </c>
      <c r="N36" s="133"/>
      <c r="O36" s="133"/>
      <c r="P36" s="134"/>
      <c r="Q36" s="133" t="s">
        <v>314</v>
      </c>
      <c r="R36" s="133"/>
      <c r="S36" s="133"/>
      <c r="T36" s="407"/>
    </row>
    <row r="37" spans="1:20" s="88" customFormat="1" ht="16.5" customHeight="1">
      <c r="A37" s="638" t="s">
        <v>144</v>
      </c>
      <c r="B37" s="638"/>
      <c r="C37" s="638"/>
      <c r="D37" s="638"/>
      <c r="E37" s="638"/>
      <c r="F37" s="638"/>
      <c r="G37" s="638"/>
      <c r="H37" s="638"/>
      <c r="I37" s="466" t="s">
        <v>139</v>
      </c>
      <c r="J37" s="136"/>
      <c r="K37" s="136"/>
      <c r="L37" s="137"/>
      <c r="M37" s="138" t="s">
        <v>140</v>
      </c>
      <c r="N37" s="136"/>
      <c r="O37" s="136"/>
      <c r="P37" s="137"/>
      <c r="Q37" s="136" t="s">
        <v>141</v>
      </c>
      <c r="R37" s="136"/>
      <c r="S37" s="136"/>
      <c r="T37" s="408"/>
    </row>
    <row r="38" spans="1:20" s="88" customFormat="1" ht="16.5" customHeight="1">
      <c r="A38" s="154" t="s">
        <v>145</v>
      </c>
      <c r="B38" s="149"/>
      <c r="C38" s="149"/>
      <c r="D38" s="150"/>
      <c r="E38" s="150"/>
      <c r="F38" s="150"/>
      <c r="G38" s="151"/>
      <c r="H38" s="152"/>
      <c r="I38" s="536" t="s">
        <v>120</v>
      </c>
      <c r="J38" s="140" t="s">
        <v>121</v>
      </c>
      <c r="K38" s="140"/>
      <c r="L38" s="141"/>
      <c r="M38" s="142" t="s">
        <v>120</v>
      </c>
      <c r="N38" s="140" t="s">
        <v>121</v>
      </c>
      <c r="O38" s="140"/>
      <c r="P38" s="141"/>
      <c r="Q38" s="142" t="s">
        <v>120</v>
      </c>
      <c r="R38" s="140" t="s">
        <v>121</v>
      </c>
      <c r="S38" s="140"/>
      <c r="T38" s="547"/>
    </row>
    <row r="39" spans="1:20" s="88" customFormat="1" ht="16.5" customHeight="1">
      <c r="A39" s="638" t="s">
        <v>146</v>
      </c>
      <c r="B39" s="638"/>
      <c r="C39" s="638"/>
      <c r="D39" s="638"/>
      <c r="E39" s="638"/>
      <c r="F39" s="638"/>
      <c r="G39" s="638"/>
      <c r="H39" s="638"/>
      <c r="I39" s="455"/>
      <c r="J39" s="100" t="s">
        <v>122</v>
      </c>
      <c r="K39" s="443" t="s">
        <v>123</v>
      </c>
      <c r="L39" s="443" t="s">
        <v>124</v>
      </c>
      <c r="M39" s="98"/>
      <c r="N39" s="443" t="s">
        <v>122</v>
      </c>
      <c r="O39" s="443" t="s">
        <v>123</v>
      </c>
      <c r="P39" s="443" t="s">
        <v>124</v>
      </c>
      <c r="Q39" s="98"/>
      <c r="R39" s="443" t="s">
        <v>122</v>
      </c>
      <c r="S39" s="443" t="s">
        <v>123</v>
      </c>
      <c r="T39" s="409" t="s">
        <v>124</v>
      </c>
    </row>
    <row r="40" spans="1:20" s="88" customFormat="1" ht="16.5" customHeight="1">
      <c r="A40" s="638" t="s">
        <v>147</v>
      </c>
      <c r="B40" s="638"/>
      <c r="C40" s="638"/>
      <c r="D40" s="638"/>
      <c r="E40" s="638"/>
      <c r="F40" s="638"/>
      <c r="G40" s="638"/>
      <c r="H40" s="638"/>
      <c r="I40" s="455"/>
      <c r="J40" s="98" t="s">
        <v>125</v>
      </c>
      <c r="K40" s="98" t="s">
        <v>126</v>
      </c>
      <c r="L40" s="98" t="s">
        <v>127</v>
      </c>
      <c r="M40" s="103"/>
      <c r="N40" s="98" t="s">
        <v>125</v>
      </c>
      <c r="O40" s="98" t="s">
        <v>126</v>
      </c>
      <c r="P40" s="98" t="s">
        <v>127</v>
      </c>
      <c r="Q40" s="103"/>
      <c r="R40" s="98" t="s">
        <v>125</v>
      </c>
      <c r="S40" s="98" t="s">
        <v>126</v>
      </c>
      <c r="T40" s="410" t="s">
        <v>127</v>
      </c>
    </row>
    <row r="41" spans="1:20" s="88" customFormat="1" ht="12.75" customHeight="1">
      <c r="A41" s="638" t="s">
        <v>148</v>
      </c>
      <c r="B41" s="638"/>
      <c r="C41" s="638"/>
      <c r="D41" s="638"/>
      <c r="E41" s="638"/>
      <c r="F41" s="638"/>
      <c r="G41" s="638"/>
      <c r="H41" s="638"/>
      <c r="I41" s="456" t="s">
        <v>128</v>
      </c>
      <c r="J41" s="106" t="s">
        <v>129</v>
      </c>
      <c r="K41" s="106" t="s">
        <v>129</v>
      </c>
      <c r="L41" s="107" t="s">
        <v>130</v>
      </c>
      <c r="M41" s="106" t="s">
        <v>128</v>
      </c>
      <c r="N41" s="106" t="s">
        <v>129</v>
      </c>
      <c r="O41" s="106" t="s">
        <v>129</v>
      </c>
      <c r="P41" s="107" t="s">
        <v>130</v>
      </c>
      <c r="Q41" s="106" t="s">
        <v>128</v>
      </c>
      <c r="R41" s="106" t="s">
        <v>129</v>
      </c>
      <c r="S41" s="106" t="s">
        <v>129</v>
      </c>
      <c r="T41" s="411" t="s">
        <v>130</v>
      </c>
    </row>
    <row r="42" spans="1:20" s="91" customFormat="1" ht="19.5" hidden="1" customHeight="1">
      <c r="A42" s="111"/>
      <c r="B42" s="552"/>
      <c r="C42" s="553"/>
      <c r="D42" s="552"/>
      <c r="E42" s="552"/>
      <c r="F42" s="552"/>
      <c r="G42" s="552"/>
      <c r="H42" s="552"/>
      <c r="I42" s="467">
        <v>26</v>
      </c>
      <c r="J42" s="412">
        <v>7</v>
      </c>
      <c r="K42" s="413">
        <v>0</v>
      </c>
      <c r="L42" s="412">
        <v>2</v>
      </c>
      <c r="M42" s="412">
        <v>46</v>
      </c>
      <c r="N42" s="412">
        <v>14</v>
      </c>
      <c r="O42" s="413">
        <v>0</v>
      </c>
      <c r="P42" s="143">
        <v>0</v>
      </c>
      <c r="Q42" s="143">
        <v>0</v>
      </c>
      <c r="R42" s="143">
        <v>0</v>
      </c>
      <c r="S42" s="414">
        <v>0</v>
      </c>
      <c r="T42" s="415">
        <v>0</v>
      </c>
    </row>
    <row r="43" spans="1:20" ht="15" customHeight="1">
      <c r="A43" s="111" t="s">
        <v>28</v>
      </c>
      <c r="B43" s="131"/>
      <c r="C43" s="117"/>
      <c r="D43" s="131"/>
      <c r="E43" s="131"/>
      <c r="F43" s="131"/>
      <c r="G43" s="132"/>
      <c r="H43" s="131"/>
      <c r="I43" s="468">
        <v>26</v>
      </c>
      <c r="J43" s="144">
        <v>7</v>
      </c>
      <c r="K43" s="143">
        <v>0</v>
      </c>
      <c r="L43" s="144">
        <v>2</v>
      </c>
      <c r="M43" s="144">
        <v>46</v>
      </c>
      <c r="N43" s="144">
        <v>14</v>
      </c>
      <c r="O43" s="143">
        <v>0</v>
      </c>
      <c r="P43" s="143">
        <v>0</v>
      </c>
      <c r="Q43" s="143">
        <v>0</v>
      </c>
      <c r="R43" s="143">
        <v>0</v>
      </c>
      <c r="S43" s="413">
        <v>0</v>
      </c>
      <c r="T43" s="416">
        <v>0</v>
      </c>
    </row>
    <row r="44" spans="1:20" ht="12.75" customHeight="1">
      <c r="A44" s="135"/>
      <c r="C44" s="117"/>
      <c r="I44" s="469">
        <v>26</v>
      </c>
      <c r="J44" s="145">
        <v>7</v>
      </c>
      <c r="K44" s="146">
        <v>0</v>
      </c>
      <c r="L44" s="145">
        <v>2</v>
      </c>
      <c r="M44" s="145">
        <v>46</v>
      </c>
      <c r="N44" s="145">
        <v>14</v>
      </c>
      <c r="O44" s="123">
        <v>0</v>
      </c>
      <c r="P44" s="123">
        <v>0</v>
      </c>
      <c r="Q44" s="123">
        <v>0</v>
      </c>
      <c r="R44" s="123">
        <v>0</v>
      </c>
      <c r="S44" s="146">
        <v>0</v>
      </c>
      <c r="T44" s="417">
        <v>0</v>
      </c>
    </row>
    <row r="45" spans="1:20" ht="15" customHeight="1">
      <c r="C45" s="117"/>
      <c r="E45" s="139"/>
      <c r="I45" s="469">
        <v>26</v>
      </c>
      <c r="J45" s="145">
        <v>7</v>
      </c>
      <c r="K45" s="146">
        <v>0</v>
      </c>
      <c r="L45" s="145">
        <v>2</v>
      </c>
      <c r="M45" s="145">
        <v>46</v>
      </c>
      <c r="N45" s="145">
        <v>14</v>
      </c>
      <c r="O45" s="123">
        <v>0</v>
      </c>
      <c r="P45" s="123">
        <v>0</v>
      </c>
      <c r="Q45" s="123">
        <v>0</v>
      </c>
      <c r="R45" s="123">
        <v>0</v>
      </c>
      <c r="S45" s="146">
        <v>0</v>
      </c>
      <c r="T45" s="417">
        <v>0</v>
      </c>
    </row>
    <row r="46" spans="1:20" ht="15" customHeight="1">
      <c r="I46" s="470">
        <v>20</v>
      </c>
      <c r="J46" s="288">
        <v>8</v>
      </c>
      <c r="K46" s="272" t="s">
        <v>248</v>
      </c>
      <c r="L46" s="288">
        <v>2</v>
      </c>
      <c r="M46" s="288">
        <v>50</v>
      </c>
      <c r="N46" s="288">
        <v>19</v>
      </c>
      <c r="O46" s="272" t="s">
        <v>248</v>
      </c>
      <c r="P46" s="272" t="s">
        <v>248</v>
      </c>
      <c r="Q46" s="272" t="s">
        <v>248</v>
      </c>
      <c r="R46" s="272">
        <v>16</v>
      </c>
      <c r="S46" s="272" t="s">
        <v>248</v>
      </c>
      <c r="T46" s="403" t="s">
        <v>248</v>
      </c>
    </row>
    <row r="47" spans="1:20" s="292" customFormat="1" ht="15" customHeight="1">
      <c r="A47" s="147"/>
      <c r="B47" s="147"/>
      <c r="C47" s="147"/>
      <c r="D47" s="147"/>
      <c r="E47" s="147"/>
      <c r="F47" s="147"/>
      <c r="G47" s="147"/>
      <c r="H47" s="147"/>
      <c r="I47" s="512">
        <v>10</v>
      </c>
      <c r="J47" s="145">
        <v>8</v>
      </c>
      <c r="K47" s="123">
        <v>0</v>
      </c>
      <c r="L47" s="145">
        <v>2</v>
      </c>
      <c r="M47" s="145">
        <v>54</v>
      </c>
      <c r="N47" s="145">
        <v>34</v>
      </c>
      <c r="O47" s="123">
        <v>3</v>
      </c>
      <c r="P47" s="123">
        <v>0</v>
      </c>
      <c r="Q47" s="123">
        <v>0</v>
      </c>
      <c r="R47" s="123">
        <v>0</v>
      </c>
      <c r="S47" s="123">
        <v>0</v>
      </c>
      <c r="T47" s="513">
        <v>0</v>
      </c>
    </row>
    <row r="48" spans="1:20" s="292" customFormat="1" ht="15" customHeight="1">
      <c r="A48" s="147"/>
      <c r="B48" s="147"/>
      <c r="C48" s="147"/>
      <c r="D48" s="147"/>
      <c r="E48" s="147"/>
      <c r="F48" s="147"/>
      <c r="G48" s="147"/>
      <c r="H48" s="147"/>
      <c r="I48" s="471">
        <v>15</v>
      </c>
      <c r="J48" s="297">
        <v>8</v>
      </c>
      <c r="K48" s="294">
        <v>0</v>
      </c>
      <c r="L48" s="297">
        <v>2</v>
      </c>
      <c r="M48" s="297">
        <v>51</v>
      </c>
      <c r="N48" s="297">
        <v>26</v>
      </c>
      <c r="O48" s="294">
        <v>0</v>
      </c>
      <c r="P48" s="294">
        <v>0</v>
      </c>
      <c r="Q48" s="294">
        <v>0</v>
      </c>
      <c r="R48" s="294">
        <v>0</v>
      </c>
      <c r="S48" s="294">
        <v>0</v>
      </c>
      <c r="T48" s="418">
        <v>0</v>
      </c>
    </row>
    <row r="49" spans="3:20" ht="9.9499999999999993" customHeight="1" thickBot="1">
      <c r="I49" s="472"/>
      <c r="J49" s="419"/>
      <c r="K49" s="420"/>
      <c r="L49" s="419"/>
      <c r="M49" s="419"/>
      <c r="N49" s="419"/>
      <c r="O49" s="420"/>
      <c r="P49" s="420"/>
      <c r="Q49" s="420"/>
      <c r="R49" s="420"/>
      <c r="S49" s="420"/>
      <c r="T49" s="421"/>
    </row>
    <row r="50" spans="3:20" ht="18.75" customHeight="1">
      <c r="I50" s="128"/>
      <c r="J50" s="128"/>
      <c r="K50" s="128"/>
      <c r="L50" s="128"/>
      <c r="M50" s="128"/>
      <c r="N50" s="128"/>
      <c r="O50" s="129"/>
      <c r="P50" s="129"/>
      <c r="Q50" s="130"/>
      <c r="R50" s="130"/>
      <c r="S50" s="130"/>
      <c r="T50" s="130"/>
    </row>
    <row r="51" spans="3:20" ht="18.75" customHeight="1"/>
    <row r="52" spans="3:20" ht="18.75" customHeight="1"/>
    <row r="53" spans="3:20" ht="18.75" customHeight="1"/>
    <row r="54" spans="3:20" s="147" customFormat="1" ht="18.75" customHeight="1"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</row>
    <row r="55" spans="3:20" s="147" customFormat="1" ht="18.75" customHeight="1"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</row>
    <row r="56" spans="3:20" ht="13.5" customHeight="1"/>
    <row r="57" spans="3:20" ht="18.75" customHeight="1"/>
    <row r="58" spans="3:20" ht="15.75" customHeight="1"/>
    <row r="59" spans="3:20">
      <c r="C59" s="131"/>
    </row>
  </sheetData>
  <mergeCells count="30">
    <mergeCell ref="I2:T2"/>
    <mergeCell ref="A6:A11"/>
    <mergeCell ref="A21:A26"/>
    <mergeCell ref="F9:F11"/>
    <mergeCell ref="G9:G11"/>
    <mergeCell ref="H9:H11"/>
    <mergeCell ref="C21:H21"/>
    <mergeCell ref="O17:P17"/>
    <mergeCell ref="S17:T17"/>
    <mergeCell ref="I21:T21"/>
    <mergeCell ref="I22:T22"/>
    <mergeCell ref="S16:T16"/>
    <mergeCell ref="N8:T8"/>
    <mergeCell ref="I8:M8"/>
    <mergeCell ref="I23:M23"/>
    <mergeCell ref="O18:P18"/>
    <mergeCell ref="A40:H40"/>
    <mergeCell ref="A41:H41"/>
    <mergeCell ref="I7:S7"/>
    <mergeCell ref="O11:P11"/>
    <mergeCell ref="S11:T11"/>
    <mergeCell ref="Q10:Q11"/>
    <mergeCell ref="O16:P16"/>
    <mergeCell ref="S18:T18"/>
    <mergeCell ref="O26:P26"/>
    <mergeCell ref="S26:T26"/>
    <mergeCell ref="A37:H37"/>
    <mergeCell ref="Q25:Q26"/>
    <mergeCell ref="A39:H39"/>
    <mergeCell ref="N23:T23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85" pageOrder="overThenDown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O21"/>
  <sheetViews>
    <sheetView view="pageBreakPreview" zoomScaleNormal="100" workbookViewId="0"/>
  </sheetViews>
  <sheetFormatPr defaultRowHeight="13.5"/>
  <cols>
    <col min="1" max="1" width="10.5546875" style="60" customWidth="1"/>
    <col min="2" max="6" width="14.5546875" style="60" customWidth="1"/>
    <col min="7" max="7" width="8.88671875" style="60"/>
    <col min="8" max="8" width="7.21875" style="161" bestFit="1" customWidth="1"/>
    <col min="9" max="9" width="7.33203125" style="161" bestFit="1" customWidth="1"/>
    <col min="10" max="16384" width="8.88671875" style="60"/>
  </cols>
  <sheetData>
    <row r="1" spans="1:15" s="66" customFormat="1" ht="15" customHeight="1">
      <c r="A1" s="65"/>
      <c r="B1" s="48"/>
      <c r="C1" s="48"/>
      <c r="D1" s="48"/>
      <c r="E1" s="48"/>
      <c r="F1" s="155"/>
      <c r="H1" s="156"/>
      <c r="I1" s="156"/>
    </row>
    <row r="2" spans="1:15" s="242" customFormat="1" ht="30" customHeight="1">
      <c r="A2" s="240" t="s">
        <v>149</v>
      </c>
      <c r="B2" s="241"/>
      <c r="C2" s="241"/>
      <c r="D2" s="241"/>
      <c r="E2" s="241"/>
      <c r="F2" s="241"/>
      <c r="H2" s="250"/>
      <c r="I2" s="250"/>
    </row>
    <row r="3" spans="1:15" s="252" customFormat="1" ht="30" customHeight="1">
      <c r="A3" s="251" t="s">
        <v>153</v>
      </c>
      <c r="B3" s="243"/>
      <c r="C3" s="243"/>
      <c r="D3" s="243"/>
      <c r="E3" s="243"/>
      <c r="F3" s="243"/>
      <c r="H3" s="253"/>
      <c r="I3" s="253"/>
    </row>
    <row r="4" spans="1:15" s="159" customFormat="1" ht="15" customHeight="1">
      <c r="A4" s="158"/>
      <c r="B4" s="69"/>
      <c r="C4" s="69"/>
      <c r="D4" s="69"/>
      <c r="E4" s="69"/>
      <c r="F4" s="69"/>
      <c r="H4" s="160"/>
      <c r="I4" s="160"/>
    </row>
    <row r="5" spans="1:15" ht="15" customHeight="1" thickBot="1">
      <c r="A5" s="60" t="s">
        <v>150</v>
      </c>
      <c r="F5" s="432" t="s">
        <v>151</v>
      </c>
    </row>
    <row r="6" spans="1:15" s="68" customFormat="1" ht="15.75" customHeight="1">
      <c r="A6" s="619" t="s">
        <v>12</v>
      </c>
      <c r="B6" s="678" t="s">
        <v>152</v>
      </c>
      <c r="C6" s="679" t="s">
        <v>330</v>
      </c>
      <c r="D6" s="679" t="s">
        <v>318</v>
      </c>
      <c r="E6" s="679" t="s">
        <v>319</v>
      </c>
      <c r="F6" s="680" t="s">
        <v>320</v>
      </c>
      <c r="H6" s="157"/>
      <c r="I6" s="157"/>
    </row>
    <row r="7" spans="1:15" s="68" customFormat="1" ht="15.75" customHeight="1">
      <c r="A7" s="620"/>
      <c r="B7" s="614"/>
      <c r="C7" s="614"/>
      <c r="D7" s="614"/>
      <c r="E7" s="614"/>
      <c r="F7" s="616"/>
      <c r="H7" s="157"/>
      <c r="I7" s="157"/>
    </row>
    <row r="8" spans="1:15" s="68" customFormat="1" ht="15.75" customHeight="1">
      <c r="A8" s="620"/>
      <c r="B8" s="321"/>
      <c r="C8" s="321"/>
      <c r="D8" s="676" t="s">
        <v>267</v>
      </c>
      <c r="E8" s="676" t="s">
        <v>156</v>
      </c>
      <c r="F8" s="611" t="s">
        <v>157</v>
      </c>
      <c r="H8" s="157"/>
      <c r="I8" s="157"/>
    </row>
    <row r="9" spans="1:15" s="68" customFormat="1" ht="24" customHeight="1">
      <c r="A9" s="621"/>
      <c r="B9" s="165" t="s">
        <v>154</v>
      </c>
      <c r="C9" s="165" t="s">
        <v>155</v>
      </c>
      <c r="D9" s="677"/>
      <c r="E9" s="677"/>
      <c r="F9" s="612"/>
      <c r="H9" s="157"/>
      <c r="I9" s="157"/>
    </row>
    <row r="10" spans="1:15" ht="60" hidden="1" customHeight="1">
      <c r="A10" s="260">
        <v>2015</v>
      </c>
      <c r="B10" s="422">
        <v>1</v>
      </c>
      <c r="C10" s="422">
        <v>41565</v>
      </c>
      <c r="D10" s="422">
        <v>415000</v>
      </c>
      <c r="E10" s="422">
        <v>254063</v>
      </c>
      <c r="F10" s="423">
        <v>160937</v>
      </c>
    </row>
    <row r="11" spans="1:15" s="75" customFormat="1" ht="60" customHeight="1">
      <c r="A11" s="260">
        <v>2016</v>
      </c>
      <c r="B11" s="422">
        <v>1</v>
      </c>
      <c r="C11" s="422">
        <v>41565</v>
      </c>
      <c r="D11" s="422">
        <f>SUM(E11:F11)</f>
        <v>415000</v>
      </c>
      <c r="E11" s="422">
        <v>259197</v>
      </c>
      <c r="F11" s="423">
        <v>155803</v>
      </c>
      <c r="H11" s="162"/>
      <c r="I11" s="162"/>
    </row>
    <row r="12" spans="1:15" ht="60" customHeight="1">
      <c r="A12" s="260">
        <v>2017</v>
      </c>
      <c r="B12" s="422">
        <v>1</v>
      </c>
      <c r="C12" s="422">
        <v>41565</v>
      </c>
      <c r="D12" s="422">
        <f t="shared" ref="D12:D16" si="0">SUM(E12:F12)</f>
        <v>415000</v>
      </c>
      <c r="E12" s="422">
        <v>264427</v>
      </c>
      <c r="F12" s="423">
        <v>150573</v>
      </c>
    </row>
    <row r="13" spans="1:15" ht="60" customHeight="1">
      <c r="A13" s="424">
        <v>2018</v>
      </c>
      <c r="B13" s="425">
        <v>1</v>
      </c>
      <c r="C13" s="425">
        <v>41565</v>
      </c>
      <c r="D13" s="422">
        <f t="shared" si="0"/>
        <v>415000</v>
      </c>
      <c r="E13" s="425">
        <v>268042</v>
      </c>
      <c r="F13" s="426">
        <v>146958</v>
      </c>
    </row>
    <row r="14" spans="1:15" ht="60" customHeight="1">
      <c r="A14" s="260">
        <v>2019</v>
      </c>
      <c r="B14" s="422">
        <v>1</v>
      </c>
      <c r="C14" s="422">
        <v>41565</v>
      </c>
      <c r="D14" s="422">
        <f t="shared" si="0"/>
        <v>415000</v>
      </c>
      <c r="E14" s="422">
        <v>265789</v>
      </c>
      <c r="F14" s="423">
        <v>149211</v>
      </c>
      <c r="O14" s="60" t="s">
        <v>297</v>
      </c>
    </row>
    <row r="15" spans="1:15" s="514" customFormat="1" ht="60" customHeight="1">
      <c r="A15" s="260">
        <v>2020</v>
      </c>
      <c r="B15" s="422">
        <v>1</v>
      </c>
      <c r="C15" s="422">
        <v>41565</v>
      </c>
      <c r="D15" s="422">
        <f t="shared" si="0"/>
        <v>415000</v>
      </c>
      <c r="E15" s="422">
        <v>268957</v>
      </c>
      <c r="F15" s="423">
        <v>146043</v>
      </c>
      <c r="H15" s="515"/>
      <c r="I15" s="515"/>
    </row>
    <row r="16" spans="1:15" s="80" customFormat="1" ht="60" customHeight="1">
      <c r="A16" s="304">
        <v>2021</v>
      </c>
      <c r="B16" s="427">
        <v>1</v>
      </c>
      <c r="C16" s="427">
        <v>41565</v>
      </c>
      <c r="D16" s="427">
        <f t="shared" si="0"/>
        <v>415000</v>
      </c>
      <c r="E16" s="427">
        <v>273223</v>
      </c>
      <c r="F16" s="428">
        <v>141777</v>
      </c>
      <c r="H16" s="280"/>
      <c r="I16" s="280"/>
    </row>
    <row r="17" spans="1:6" ht="9.9499999999999993" customHeight="1" thickBot="1">
      <c r="A17" s="429"/>
      <c r="B17" s="430"/>
      <c r="C17" s="230"/>
      <c r="D17" s="230"/>
      <c r="E17" s="230"/>
      <c r="F17" s="431"/>
    </row>
    <row r="18" spans="1:6" ht="9.9499999999999993" customHeight="1">
      <c r="A18" s="81"/>
      <c r="B18" s="23"/>
      <c r="C18" s="23"/>
      <c r="D18" s="23"/>
      <c r="E18" s="23"/>
      <c r="F18" s="22"/>
    </row>
    <row r="19" spans="1:6">
      <c r="A19" s="60" t="s">
        <v>28</v>
      </c>
      <c r="B19" s="422"/>
      <c r="C19" s="422"/>
      <c r="D19" s="422"/>
      <c r="E19" s="422"/>
      <c r="F19" s="77"/>
    </row>
    <row r="20" spans="1:6">
      <c r="A20" s="164"/>
      <c r="B20" s="83"/>
      <c r="C20" s="83"/>
      <c r="D20" s="83"/>
      <c r="E20" s="83"/>
      <c r="F20" s="83"/>
    </row>
    <row r="21" spans="1:6">
      <c r="A21" s="84"/>
    </row>
  </sheetData>
  <mergeCells count="9">
    <mergeCell ref="E8:E9"/>
    <mergeCell ref="F8:F9"/>
    <mergeCell ref="A6:A9"/>
    <mergeCell ref="D8:D9"/>
    <mergeCell ref="B6:B7"/>
    <mergeCell ref="C6:C7"/>
    <mergeCell ref="D6:D7"/>
    <mergeCell ref="E6:E7"/>
    <mergeCell ref="F6:F7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H44"/>
  <sheetViews>
    <sheetView view="pageBreakPreview" zoomScale="90" zoomScaleNormal="100" zoomScaleSheetLayoutView="90" workbookViewId="0"/>
  </sheetViews>
  <sheetFormatPr defaultRowHeight="13.5"/>
  <cols>
    <col min="1" max="1" width="9.77734375" style="49" customWidth="1"/>
    <col min="2" max="8" width="10.77734375" style="49" customWidth="1"/>
    <col min="9" max="16384" width="8.88671875" style="49"/>
  </cols>
  <sheetData>
    <row r="1" spans="1:8" ht="15" customHeight="1">
      <c r="A1" s="166"/>
      <c r="B1" s="48"/>
      <c r="C1" s="48"/>
      <c r="D1" s="48"/>
      <c r="E1" s="48"/>
      <c r="F1" s="155"/>
    </row>
    <row r="2" spans="1:8" s="254" customFormat="1" ht="30" customHeight="1">
      <c r="A2" s="240" t="s">
        <v>158</v>
      </c>
      <c r="B2" s="240"/>
      <c r="C2" s="240"/>
      <c r="D2" s="240"/>
      <c r="E2" s="240"/>
      <c r="F2" s="240"/>
      <c r="G2" s="240"/>
      <c r="H2" s="240"/>
    </row>
    <row r="3" spans="1:8" s="254" customFormat="1" ht="30" customHeight="1">
      <c r="A3" s="251" t="s">
        <v>159</v>
      </c>
      <c r="B3" s="251"/>
      <c r="C3" s="251"/>
      <c r="D3" s="251"/>
      <c r="E3" s="251"/>
      <c r="F3" s="251"/>
      <c r="G3" s="251"/>
      <c r="H3" s="251"/>
    </row>
    <row r="4" spans="1:8" ht="15" customHeight="1">
      <c r="A4" s="167"/>
      <c r="B4" s="167"/>
      <c r="C4" s="167"/>
      <c r="D4" s="167"/>
      <c r="E4" s="167"/>
      <c r="F4" s="167"/>
      <c r="G4" s="167"/>
      <c r="H4" s="167"/>
    </row>
    <row r="5" spans="1:8" ht="15.75" customHeight="1" thickBot="1">
      <c r="A5" s="168" t="s">
        <v>160</v>
      </c>
      <c r="B5" s="169"/>
      <c r="C5" s="169"/>
      <c r="D5" s="169"/>
      <c r="E5" s="169"/>
      <c r="F5" s="169"/>
      <c r="G5" s="168"/>
      <c r="H5" s="170" t="s">
        <v>161</v>
      </c>
    </row>
    <row r="6" spans="1:8" ht="12.75" customHeight="1">
      <c r="A6" s="695" t="s">
        <v>272</v>
      </c>
      <c r="B6" s="698" t="s">
        <v>331</v>
      </c>
      <c r="C6" s="698" t="s">
        <v>268</v>
      </c>
      <c r="D6" s="699"/>
      <c r="E6" s="698" t="s">
        <v>165</v>
      </c>
      <c r="F6" s="699"/>
      <c r="G6" s="698" t="s">
        <v>271</v>
      </c>
      <c r="H6" s="708"/>
    </row>
    <row r="7" spans="1:8" ht="12.75" customHeight="1">
      <c r="A7" s="696"/>
      <c r="B7" s="694"/>
      <c r="C7" s="694"/>
      <c r="D7" s="694"/>
      <c r="E7" s="694"/>
      <c r="F7" s="694"/>
      <c r="G7" s="694"/>
      <c r="H7" s="709"/>
    </row>
    <row r="8" spans="1:8" ht="12.75" customHeight="1">
      <c r="A8" s="696"/>
      <c r="B8" s="694"/>
      <c r="C8" s="694"/>
      <c r="D8" s="694"/>
      <c r="E8" s="694"/>
      <c r="F8" s="694"/>
      <c r="G8" s="694"/>
      <c r="H8" s="709"/>
    </row>
    <row r="9" spans="1:8" ht="12.75" customHeight="1">
      <c r="A9" s="696"/>
      <c r="B9" s="694"/>
      <c r="C9" s="694"/>
      <c r="D9" s="694"/>
      <c r="E9" s="694"/>
      <c r="F9" s="694"/>
      <c r="G9" s="694"/>
      <c r="H9" s="709"/>
    </row>
    <row r="10" spans="1:8" ht="17.25" customHeight="1">
      <c r="A10" s="696"/>
      <c r="B10" s="694"/>
      <c r="C10" s="171" t="s">
        <v>163</v>
      </c>
      <c r="D10" s="171" t="s">
        <v>304</v>
      </c>
      <c r="E10" s="171" t="s">
        <v>167</v>
      </c>
      <c r="F10" s="171" t="s">
        <v>170</v>
      </c>
      <c r="G10" s="171" t="s">
        <v>167</v>
      </c>
      <c r="H10" s="433" t="s">
        <v>170</v>
      </c>
    </row>
    <row r="11" spans="1:8" ht="9" customHeight="1">
      <c r="A11" s="696"/>
      <c r="B11" s="694"/>
      <c r="C11" s="171"/>
      <c r="D11" s="171"/>
      <c r="E11" s="171"/>
      <c r="F11" s="171"/>
      <c r="G11" s="171"/>
      <c r="H11" s="433"/>
    </row>
    <row r="12" spans="1:8" ht="18" customHeight="1">
      <c r="A12" s="696"/>
      <c r="B12" s="694"/>
      <c r="C12" s="683" t="s">
        <v>273</v>
      </c>
      <c r="D12" s="683" t="s">
        <v>169</v>
      </c>
      <c r="E12" s="683" t="s">
        <v>168</v>
      </c>
      <c r="F12" s="683" t="s">
        <v>274</v>
      </c>
      <c r="G12" s="683" t="s">
        <v>168</v>
      </c>
      <c r="H12" s="681" t="s">
        <v>275</v>
      </c>
    </row>
    <row r="13" spans="1:8" ht="12.75" customHeight="1">
      <c r="A13" s="696"/>
      <c r="B13" s="694"/>
      <c r="C13" s="684"/>
      <c r="D13" s="684"/>
      <c r="E13" s="684"/>
      <c r="F13" s="684"/>
      <c r="G13" s="684"/>
      <c r="H13" s="682"/>
    </row>
    <row r="14" spans="1:8" ht="30" hidden="1" customHeight="1">
      <c r="A14" s="260">
        <v>2015</v>
      </c>
      <c r="B14" s="173">
        <v>86.696424405920098</v>
      </c>
      <c r="C14" s="173">
        <v>598.99232876712324</v>
      </c>
      <c r="D14" s="173">
        <v>519.30493150684936</v>
      </c>
      <c r="E14" s="173">
        <v>60.100000000000009</v>
      </c>
      <c r="F14" s="174">
        <v>19.200000000000003</v>
      </c>
      <c r="G14" s="541">
        <v>130.80000000000001</v>
      </c>
      <c r="H14" s="434">
        <v>96</v>
      </c>
    </row>
    <row r="15" spans="1:8" ht="30" customHeight="1">
      <c r="A15" s="260">
        <v>2016</v>
      </c>
      <c r="B15" s="173">
        <v>67.081996929019894</v>
      </c>
      <c r="C15" s="173">
        <v>681.86699999999996</v>
      </c>
      <c r="D15" s="173">
        <v>457.41</v>
      </c>
      <c r="E15" s="173">
        <v>57.9</v>
      </c>
      <c r="F15" s="174">
        <v>9.5</v>
      </c>
      <c r="G15" s="541">
        <v>121.8</v>
      </c>
      <c r="H15" s="434">
        <v>107.6</v>
      </c>
    </row>
    <row r="16" spans="1:8" s="60" customFormat="1" ht="30" customHeight="1">
      <c r="A16" s="260">
        <v>2017</v>
      </c>
      <c r="B16" s="173">
        <v>92.88874643863727</v>
      </c>
      <c r="C16" s="173">
        <v>983.22664383561641</v>
      </c>
      <c r="D16" s="173">
        <v>913.30690410958891</v>
      </c>
      <c r="E16" s="173">
        <v>76.2</v>
      </c>
      <c r="F16" s="174">
        <v>32.200000000000003</v>
      </c>
      <c r="G16" s="541">
        <v>129.1</v>
      </c>
      <c r="H16" s="434">
        <v>112.1</v>
      </c>
    </row>
    <row r="17" spans="1:8" s="60" customFormat="1" ht="30" customHeight="1">
      <c r="A17" s="260">
        <v>2018</v>
      </c>
      <c r="B17" s="173">
        <v>93.596578725392348</v>
      </c>
      <c r="C17" s="173">
        <v>803.88591780821923</v>
      </c>
      <c r="D17" s="173">
        <v>752.16328767123298</v>
      </c>
      <c r="E17" s="173">
        <v>112.20000000000002</v>
      </c>
      <c r="F17" s="174">
        <v>67.600000000000009</v>
      </c>
      <c r="G17" s="541">
        <v>92.6</v>
      </c>
      <c r="H17" s="434">
        <v>89.1</v>
      </c>
    </row>
    <row r="18" spans="1:8" s="175" customFormat="1" ht="30" customHeight="1">
      <c r="A18" s="260">
        <v>2019</v>
      </c>
      <c r="B18" s="173">
        <f>D18/C18*100</f>
        <v>91.691691691691688</v>
      </c>
      <c r="C18" s="173">
        <f>SUM(E18,G18,B37,D37)</f>
        <v>899.1</v>
      </c>
      <c r="D18" s="173">
        <f>SUM(F18,H18,C37,H37)</f>
        <v>824.4</v>
      </c>
      <c r="E18" s="173">
        <v>158.80000000000001</v>
      </c>
      <c r="F18" s="174">
        <v>108</v>
      </c>
      <c r="G18" s="541">
        <v>110.2</v>
      </c>
      <c r="H18" s="434">
        <v>94.4</v>
      </c>
    </row>
    <row r="19" spans="1:8" s="60" customFormat="1" ht="30" customHeight="1">
      <c r="A19" s="260">
        <v>2020</v>
      </c>
      <c r="B19" s="173">
        <f>D19/C19*100</f>
        <v>91.318780806759889</v>
      </c>
      <c r="C19" s="173">
        <f>SUM(E19,G19,B38,D38)</f>
        <v>994.09999999999991</v>
      </c>
      <c r="D19" s="173">
        <f>SUM(F19,H19,C38,H38)</f>
        <v>907.8</v>
      </c>
      <c r="E19" s="173">
        <v>122.8</v>
      </c>
      <c r="F19" s="174">
        <v>62.8</v>
      </c>
      <c r="G19" s="541">
        <v>171</v>
      </c>
      <c r="H19" s="434">
        <v>148.5</v>
      </c>
    </row>
    <row r="20" spans="1:8" s="175" customFormat="1" ht="30" customHeight="1">
      <c r="A20" s="304">
        <v>2021</v>
      </c>
      <c r="B20" s="300">
        <f>D20/C20*100</f>
        <v>88.441629525373358</v>
      </c>
      <c r="C20" s="300">
        <f>SUM(E20,G20,B39,D39)</f>
        <v>639.45000000000005</v>
      </c>
      <c r="D20" s="300">
        <f>SUM(F20,H20,C39,H39)</f>
        <v>565.54</v>
      </c>
      <c r="E20" s="300">
        <v>114.38</v>
      </c>
      <c r="F20" s="301">
        <v>62.14</v>
      </c>
      <c r="G20" s="540">
        <v>100.49</v>
      </c>
      <c r="H20" s="435">
        <v>82.93</v>
      </c>
    </row>
    <row r="21" spans="1:8" ht="9.9499999999999993" customHeight="1" thickBot="1">
      <c r="A21" s="436"/>
      <c r="B21" s="437"/>
      <c r="C21" s="437"/>
      <c r="D21" s="437"/>
      <c r="E21" s="437"/>
      <c r="F21" s="437"/>
      <c r="G21" s="437"/>
      <c r="H21" s="438"/>
    </row>
    <row r="22" spans="1:8" s="176" customFormat="1" ht="9.9499999999999993" customHeight="1" thickBot="1">
      <c r="A22" s="710"/>
      <c r="B22" s="710"/>
      <c r="C22" s="710"/>
      <c r="D22" s="710"/>
      <c r="E22" s="710"/>
      <c r="F22" s="710"/>
      <c r="G22" s="710"/>
      <c r="H22" s="710"/>
    </row>
    <row r="23" spans="1:8" s="176" customFormat="1" ht="15" customHeight="1">
      <c r="A23" s="695" t="s">
        <v>272</v>
      </c>
      <c r="B23" s="698" t="s">
        <v>270</v>
      </c>
      <c r="C23" s="699"/>
      <c r="D23" s="701" t="s">
        <v>166</v>
      </c>
      <c r="E23" s="702"/>
      <c r="F23" s="702"/>
      <c r="G23" s="702"/>
      <c r="H23" s="703"/>
    </row>
    <row r="24" spans="1:8" ht="12.75" customHeight="1">
      <c r="A24" s="696"/>
      <c r="B24" s="694"/>
      <c r="C24" s="694"/>
      <c r="D24" s="689"/>
      <c r="E24" s="704"/>
      <c r="F24" s="704"/>
      <c r="G24" s="704"/>
      <c r="H24" s="705"/>
    </row>
    <row r="25" spans="1:8" ht="12.75" customHeight="1">
      <c r="A25" s="696"/>
      <c r="B25" s="694"/>
      <c r="C25" s="694"/>
      <c r="D25" s="689"/>
      <c r="E25" s="704"/>
      <c r="F25" s="704"/>
      <c r="G25" s="704"/>
      <c r="H25" s="705"/>
    </row>
    <row r="26" spans="1:8" ht="12.75" customHeight="1">
      <c r="A26" s="696"/>
      <c r="B26" s="694"/>
      <c r="C26" s="694"/>
      <c r="D26" s="691"/>
      <c r="E26" s="706"/>
      <c r="F26" s="706"/>
      <c r="G26" s="706"/>
      <c r="H26" s="707"/>
    </row>
    <row r="27" spans="1:8" ht="27" customHeight="1">
      <c r="A27" s="696"/>
      <c r="B27" s="548" t="s">
        <v>162</v>
      </c>
      <c r="C27" s="548" t="s">
        <v>305</v>
      </c>
      <c r="D27" s="685" t="s">
        <v>162</v>
      </c>
      <c r="E27" s="686"/>
      <c r="F27" s="687"/>
      <c r="G27" s="688"/>
      <c r="H27" s="550" t="s">
        <v>305</v>
      </c>
    </row>
    <row r="28" spans="1:8" ht="21.75" customHeight="1">
      <c r="A28" s="696"/>
      <c r="B28" s="549"/>
      <c r="C28" s="549"/>
      <c r="D28" s="689" t="s">
        <v>269</v>
      </c>
      <c r="E28" s="690"/>
      <c r="F28" s="693" t="s">
        <v>172</v>
      </c>
      <c r="G28" s="693" t="s">
        <v>276</v>
      </c>
      <c r="H28" s="551"/>
    </row>
    <row r="29" spans="1:8" ht="12" customHeight="1">
      <c r="A29" s="696"/>
      <c r="B29" s="549"/>
      <c r="C29" s="549"/>
      <c r="D29" s="689"/>
      <c r="E29" s="690"/>
      <c r="F29" s="694"/>
      <c r="G29" s="694"/>
      <c r="H29" s="551"/>
    </row>
    <row r="30" spans="1:8">
      <c r="A30" s="696"/>
      <c r="B30" s="683" t="s">
        <v>303</v>
      </c>
      <c r="C30" s="683" t="s">
        <v>306</v>
      </c>
      <c r="D30" s="689"/>
      <c r="E30" s="690"/>
      <c r="F30" s="694"/>
      <c r="G30" s="694"/>
      <c r="H30" s="681" t="s">
        <v>306</v>
      </c>
    </row>
    <row r="31" spans="1:8" ht="12" customHeight="1">
      <c r="A31" s="696"/>
      <c r="B31" s="683"/>
      <c r="C31" s="683"/>
      <c r="D31" s="689"/>
      <c r="E31" s="690"/>
      <c r="F31" s="694"/>
      <c r="G31" s="694"/>
      <c r="H31" s="681"/>
    </row>
    <row r="32" spans="1:8" ht="12" customHeight="1">
      <c r="A32" s="696"/>
      <c r="B32" s="684"/>
      <c r="C32" s="684"/>
      <c r="D32" s="691"/>
      <c r="E32" s="692"/>
      <c r="F32" s="694"/>
      <c r="G32" s="694"/>
      <c r="H32" s="682"/>
    </row>
    <row r="33" spans="1:8" ht="30" hidden="1" customHeight="1">
      <c r="A33" s="260">
        <v>2015</v>
      </c>
      <c r="B33" s="541">
        <v>403.9</v>
      </c>
      <c r="C33" s="541">
        <v>403.8</v>
      </c>
      <c r="D33" s="700">
        <v>4.2</v>
      </c>
      <c r="E33" s="700"/>
      <c r="F33" s="541">
        <v>0.1</v>
      </c>
      <c r="G33" s="541">
        <v>4.0999999999999996</v>
      </c>
      <c r="H33" s="434">
        <v>0.3</v>
      </c>
    </row>
    <row r="34" spans="1:8" ht="30" customHeight="1">
      <c r="A34" s="260">
        <v>2016</v>
      </c>
      <c r="B34" s="541">
        <v>497.9</v>
      </c>
      <c r="C34" s="541">
        <v>340</v>
      </c>
      <c r="D34" s="700">
        <v>4.3</v>
      </c>
      <c r="E34" s="700"/>
      <c r="F34" s="541">
        <v>0.1</v>
      </c>
      <c r="G34" s="541">
        <v>4.2</v>
      </c>
      <c r="H34" s="434">
        <v>0.3</v>
      </c>
    </row>
    <row r="35" spans="1:8" s="60" customFormat="1" ht="30" customHeight="1">
      <c r="A35" s="260">
        <v>2017</v>
      </c>
      <c r="B35" s="541">
        <v>774</v>
      </c>
      <c r="C35" s="541">
        <v>768.8</v>
      </c>
      <c r="D35" s="700">
        <v>3.9</v>
      </c>
      <c r="E35" s="700"/>
      <c r="F35" s="541">
        <v>0.1</v>
      </c>
      <c r="G35" s="541">
        <v>3.8</v>
      </c>
      <c r="H35" s="434">
        <v>0.2</v>
      </c>
    </row>
    <row r="36" spans="1:8" s="60" customFormat="1" ht="30" customHeight="1">
      <c r="A36" s="260">
        <v>2018</v>
      </c>
      <c r="B36" s="541">
        <v>595.20000000000005</v>
      </c>
      <c r="C36" s="541">
        <v>595.20000000000005</v>
      </c>
      <c r="D36" s="700">
        <v>3.9</v>
      </c>
      <c r="E36" s="700"/>
      <c r="F36" s="273">
        <v>0</v>
      </c>
      <c r="G36" s="541">
        <v>3.6</v>
      </c>
      <c r="H36" s="434">
        <v>0.3</v>
      </c>
    </row>
    <row r="37" spans="1:8" ht="30" customHeight="1">
      <c r="A37" s="260">
        <v>2019</v>
      </c>
      <c r="B37" s="541">
        <v>626.4</v>
      </c>
      <c r="C37" s="541">
        <v>622</v>
      </c>
      <c r="D37" s="700">
        <f>SUM(F37:G37)</f>
        <v>3.7</v>
      </c>
      <c r="E37" s="700"/>
      <c r="F37" s="273">
        <v>0</v>
      </c>
      <c r="G37" s="541">
        <v>3.7</v>
      </c>
      <c r="H37" s="439">
        <v>0</v>
      </c>
    </row>
    <row r="38" spans="1:8" s="60" customFormat="1" ht="30" customHeight="1">
      <c r="A38" s="260">
        <v>2020</v>
      </c>
      <c r="B38" s="541">
        <v>696.3</v>
      </c>
      <c r="C38" s="541">
        <v>696.2</v>
      </c>
      <c r="D38" s="700">
        <f>SUM(F38:G38)</f>
        <v>4</v>
      </c>
      <c r="E38" s="700"/>
      <c r="F38" s="273">
        <v>0</v>
      </c>
      <c r="G38" s="541">
        <v>4</v>
      </c>
      <c r="H38" s="434">
        <v>0.3</v>
      </c>
    </row>
    <row r="39" spans="1:8" s="175" customFormat="1" ht="30" customHeight="1">
      <c r="A39" s="304">
        <v>2021</v>
      </c>
      <c r="B39" s="540">
        <v>420.31</v>
      </c>
      <c r="C39" s="540">
        <v>420.3</v>
      </c>
      <c r="D39" s="697">
        <f>SUM(F39:G39)</f>
        <v>4.2699999999999996</v>
      </c>
      <c r="E39" s="697"/>
      <c r="F39" s="302">
        <v>0</v>
      </c>
      <c r="G39" s="540">
        <v>4.2699999999999996</v>
      </c>
      <c r="H39" s="435">
        <v>0.17</v>
      </c>
    </row>
    <row r="40" spans="1:8" ht="9.9499999999999993" customHeight="1" thickBot="1">
      <c r="A40" s="436"/>
      <c r="B40" s="437"/>
      <c r="C40" s="437"/>
      <c r="D40" s="437"/>
      <c r="E40" s="437"/>
      <c r="F40" s="437"/>
      <c r="G40" s="437"/>
      <c r="H40" s="438"/>
    </row>
    <row r="41" spans="1:8" ht="9.9499999999999993" customHeight="1">
      <c r="A41" s="81"/>
      <c r="B41" s="177"/>
      <c r="C41" s="177"/>
      <c r="D41" s="177"/>
      <c r="E41" s="177"/>
      <c r="F41" s="177"/>
      <c r="G41" s="177"/>
      <c r="H41" s="177"/>
    </row>
    <row r="42" spans="1:8" ht="15" customHeight="1">
      <c r="A42" s="255" t="s">
        <v>171</v>
      </c>
      <c r="B42" s="177"/>
      <c r="C42" s="177"/>
      <c r="D42" s="177"/>
      <c r="E42" s="177"/>
      <c r="F42" s="177"/>
      <c r="G42" s="177"/>
      <c r="H42" s="181"/>
    </row>
    <row r="43" spans="1:8" ht="15" customHeight="1">
      <c r="A43" s="256" t="s">
        <v>164</v>
      </c>
      <c r="B43" s="178"/>
      <c r="C43" s="178"/>
      <c r="D43" s="178"/>
      <c r="E43" s="178"/>
      <c r="F43" s="178"/>
      <c r="G43" s="178"/>
      <c r="H43" s="178"/>
    </row>
    <row r="44" spans="1:8">
      <c r="A44" s="179"/>
      <c r="B44" s="180"/>
      <c r="C44" s="180"/>
      <c r="D44" s="180"/>
      <c r="E44" s="180"/>
      <c r="F44" s="180"/>
      <c r="G44" s="180"/>
      <c r="H44" s="180"/>
    </row>
  </sheetData>
  <mergeCells count="29">
    <mergeCell ref="D39:E39"/>
    <mergeCell ref="A6:A13"/>
    <mergeCell ref="B6:B13"/>
    <mergeCell ref="C6:D9"/>
    <mergeCell ref="E6:F9"/>
    <mergeCell ref="D36:E36"/>
    <mergeCell ref="D37:E37"/>
    <mergeCell ref="D38:E38"/>
    <mergeCell ref="D33:E33"/>
    <mergeCell ref="D34:E34"/>
    <mergeCell ref="D35:E35"/>
    <mergeCell ref="B23:C26"/>
    <mergeCell ref="D23:H26"/>
    <mergeCell ref="G6:H9"/>
    <mergeCell ref="H12:H13"/>
    <mergeCell ref="A22:H22"/>
    <mergeCell ref="A23:A32"/>
    <mergeCell ref="C12:C13"/>
    <mergeCell ref="D12:D13"/>
    <mergeCell ref="E12:E13"/>
    <mergeCell ref="F12:F13"/>
    <mergeCell ref="B30:B32"/>
    <mergeCell ref="C30:C32"/>
    <mergeCell ref="H30:H32"/>
    <mergeCell ref="G12:G13"/>
    <mergeCell ref="D27:G27"/>
    <mergeCell ref="D28:E32"/>
    <mergeCell ref="F28:F32"/>
    <mergeCell ref="G28:G32"/>
  </mergeCells>
  <phoneticPr fontId="3" type="noConversion"/>
  <printOptions horizontalCentered="1"/>
  <pageMargins left="0.51181102362204722" right="0.51181102362204722" top="0.62992125984251968" bottom="0.74803149606299213" header="0.31496062992125984" footer="0.31496062992125984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P46"/>
  <sheetViews>
    <sheetView view="pageBreakPreview" zoomScaleNormal="100" workbookViewId="0"/>
  </sheetViews>
  <sheetFormatPr defaultRowHeight="13.5"/>
  <cols>
    <col min="1" max="1" width="7" style="60" customWidth="1"/>
    <col min="2" max="7" width="10.77734375" style="60" customWidth="1"/>
    <col min="8" max="8" width="8.77734375" style="60" customWidth="1"/>
    <col min="9" max="9" width="9" style="60" customWidth="1"/>
    <col min="10" max="10" width="6.88671875" style="60" customWidth="1"/>
    <col min="11" max="14" width="7.77734375" style="60" customWidth="1"/>
    <col min="15" max="15" width="6.77734375" style="60" customWidth="1"/>
    <col min="16" max="16" width="7.6640625" style="60" customWidth="1"/>
    <col min="17" max="16384" width="8.88671875" style="60"/>
  </cols>
  <sheetData>
    <row r="1" spans="1:16" s="66" customFormat="1" ht="15" customHeight="1">
      <c r="M1" s="48"/>
      <c r="N1" s="48"/>
      <c r="O1" s="48"/>
      <c r="P1" s="155"/>
    </row>
    <row r="2" spans="1:16" s="242" customFormat="1" ht="30" customHeight="1">
      <c r="A2" s="720" t="s">
        <v>173</v>
      </c>
      <c r="B2" s="720"/>
      <c r="C2" s="720"/>
      <c r="D2" s="720"/>
      <c r="E2" s="720"/>
      <c r="F2" s="720"/>
      <c r="G2" s="720"/>
      <c r="H2" s="720" t="s">
        <v>247</v>
      </c>
      <c r="I2" s="720"/>
      <c r="J2" s="720"/>
      <c r="K2" s="720"/>
      <c r="L2" s="720"/>
      <c r="M2" s="720"/>
      <c r="N2" s="720"/>
      <c r="O2" s="720"/>
      <c r="P2" s="720"/>
    </row>
    <row r="3" spans="1:16" s="252" customFormat="1" ht="30" customHeight="1">
      <c r="A3" s="240"/>
      <c r="B3" s="240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</row>
    <row r="4" spans="1:16" s="159" customFormat="1" ht="15" customHeight="1" thickBot="1">
      <c r="A4" s="558" t="s">
        <v>332</v>
      </c>
      <c r="B4" s="67"/>
      <c r="C4" s="182"/>
      <c r="D4" s="182"/>
      <c r="E4" s="182"/>
      <c r="F4" s="182"/>
      <c r="G4" s="562"/>
      <c r="H4" s="182"/>
      <c r="I4" s="182"/>
      <c r="J4" s="182"/>
      <c r="K4" s="182"/>
      <c r="L4" s="182"/>
      <c r="M4" s="182"/>
      <c r="N4" s="182"/>
      <c r="O4" s="182"/>
      <c r="P4" s="563" t="s">
        <v>333</v>
      </c>
    </row>
    <row r="5" spans="1:16" s="68" customFormat="1" ht="14.25" customHeight="1">
      <c r="A5" s="619" t="s">
        <v>263</v>
      </c>
      <c r="B5" s="701" t="s">
        <v>174</v>
      </c>
      <c r="C5" s="623"/>
      <c r="D5" s="622" t="s">
        <v>175</v>
      </c>
      <c r="E5" s="628"/>
      <c r="F5" s="628"/>
      <c r="G5" s="629"/>
      <c r="H5" s="721" t="s">
        <v>176</v>
      </c>
      <c r="I5" s="628"/>
      <c r="J5" s="628"/>
      <c r="K5" s="628"/>
      <c r="L5" s="623"/>
      <c r="M5" s="622" t="s">
        <v>177</v>
      </c>
      <c r="N5" s="628"/>
      <c r="O5" s="628"/>
      <c r="P5" s="629"/>
    </row>
    <row r="6" spans="1:16" s="68" customFormat="1" ht="14.25" customHeight="1">
      <c r="A6" s="620"/>
      <c r="B6" s="626"/>
      <c r="C6" s="627"/>
      <c r="D6" s="626" t="s">
        <v>321</v>
      </c>
      <c r="E6" s="722"/>
      <c r="F6" s="722"/>
      <c r="G6" s="723"/>
      <c r="H6" s="724" t="s">
        <v>322</v>
      </c>
      <c r="I6" s="722"/>
      <c r="J6" s="722"/>
      <c r="K6" s="722"/>
      <c r="L6" s="625"/>
      <c r="M6" s="626"/>
      <c r="N6" s="725"/>
      <c r="O6" s="725"/>
      <c r="P6" s="726"/>
    </row>
    <row r="7" spans="1:16" s="68" customFormat="1" ht="14.25" customHeight="1">
      <c r="A7" s="441"/>
      <c r="B7" s="183"/>
      <c r="C7" s="183"/>
      <c r="D7" s="451"/>
      <c r="E7" s="447" t="s">
        <v>178</v>
      </c>
      <c r="F7" s="185" t="s">
        <v>226</v>
      </c>
      <c r="G7" s="448" t="s">
        <v>179</v>
      </c>
      <c r="H7" s="441"/>
      <c r="I7" s="447" t="s">
        <v>178</v>
      </c>
      <c r="J7" s="716" t="s">
        <v>226</v>
      </c>
      <c r="K7" s="717"/>
      <c r="L7" s="446" t="s">
        <v>179</v>
      </c>
      <c r="M7" s="184"/>
      <c r="N7" s="183"/>
      <c r="O7" s="183"/>
      <c r="P7" s="258"/>
    </row>
    <row r="8" spans="1:16" s="68" customFormat="1" ht="13.5" customHeight="1">
      <c r="A8" s="712" t="s">
        <v>181</v>
      </c>
      <c r="B8" s="554"/>
      <c r="C8" s="554"/>
      <c r="D8" s="185"/>
      <c r="E8" s="446"/>
      <c r="F8" s="446"/>
      <c r="G8" s="448"/>
      <c r="H8" s="441"/>
      <c r="I8" s="446"/>
      <c r="J8" s="718"/>
      <c r="K8" s="719"/>
      <c r="L8" s="446"/>
      <c r="M8" s="186" t="s">
        <v>180</v>
      </c>
      <c r="N8" s="183"/>
      <c r="O8" s="183"/>
      <c r="P8" s="258"/>
    </row>
    <row r="9" spans="1:16" s="68" customFormat="1" ht="14.25" customHeight="1">
      <c r="A9" s="713"/>
      <c r="B9" s="624" t="s">
        <v>224</v>
      </c>
      <c r="C9" s="625"/>
      <c r="D9" s="188"/>
      <c r="E9" s="450" t="s">
        <v>182</v>
      </c>
      <c r="F9" s="444" t="s">
        <v>183</v>
      </c>
      <c r="G9" s="365" t="s">
        <v>184</v>
      </c>
      <c r="H9" s="442"/>
      <c r="I9" s="450" t="s">
        <v>182</v>
      </c>
      <c r="J9" s="691" t="s">
        <v>225</v>
      </c>
      <c r="K9" s="692"/>
      <c r="L9" s="499" t="s">
        <v>184</v>
      </c>
      <c r="M9" s="189" t="s">
        <v>185</v>
      </c>
      <c r="N9" s="187"/>
      <c r="O9" s="187"/>
      <c r="P9" s="259"/>
    </row>
    <row r="10" spans="1:16" s="75" customFormat="1" ht="23.1" hidden="1" customHeight="1">
      <c r="A10" s="260">
        <v>2015</v>
      </c>
      <c r="B10" s="488" t="s">
        <v>186</v>
      </c>
      <c r="C10" s="489"/>
      <c r="D10" s="172">
        <v>11000</v>
      </c>
      <c r="E10" s="190">
        <v>0</v>
      </c>
      <c r="F10" s="190">
        <v>0</v>
      </c>
      <c r="G10" s="475">
        <v>11000</v>
      </c>
      <c r="H10" s="478">
        <v>12052</v>
      </c>
      <c r="I10" s="190">
        <v>0</v>
      </c>
      <c r="J10" s="190"/>
      <c r="K10" s="190">
        <v>0</v>
      </c>
      <c r="L10" s="172">
        <v>12052</v>
      </c>
      <c r="M10" s="489" t="s">
        <v>187</v>
      </c>
      <c r="N10" s="489"/>
      <c r="O10" s="489"/>
      <c r="P10" s="490"/>
    </row>
    <row r="11" spans="1:16" ht="24.95" customHeight="1">
      <c r="A11" s="260">
        <v>2016</v>
      </c>
      <c r="B11" s="715" t="s">
        <v>186</v>
      </c>
      <c r="C11" s="711"/>
      <c r="D11" s="172">
        <v>11000</v>
      </c>
      <c r="E11" s="172">
        <v>0</v>
      </c>
      <c r="F11" s="172">
        <v>0</v>
      </c>
      <c r="G11" s="475">
        <v>11000</v>
      </c>
      <c r="H11" s="478">
        <v>11505</v>
      </c>
      <c r="I11" s="172">
        <v>0</v>
      </c>
      <c r="J11" s="172"/>
      <c r="K11" s="172">
        <v>0</v>
      </c>
      <c r="L11" s="172">
        <v>11050</v>
      </c>
      <c r="M11" s="711" t="s">
        <v>187</v>
      </c>
      <c r="N11" s="711"/>
      <c r="O11" s="711"/>
      <c r="P11" s="714"/>
    </row>
    <row r="12" spans="1:16" ht="24.95" customHeight="1">
      <c r="A12" s="260">
        <v>2017</v>
      </c>
      <c r="B12" s="715" t="s">
        <v>186</v>
      </c>
      <c r="C12" s="711"/>
      <c r="D12" s="172">
        <v>16000</v>
      </c>
      <c r="E12" s="172">
        <v>0</v>
      </c>
      <c r="F12" s="172">
        <v>0</v>
      </c>
      <c r="G12" s="475">
        <v>16000</v>
      </c>
      <c r="H12" s="478">
        <v>12079</v>
      </c>
      <c r="I12" s="172">
        <v>0</v>
      </c>
      <c r="J12" s="172"/>
      <c r="K12" s="172">
        <v>0</v>
      </c>
      <c r="L12" s="172">
        <v>12079</v>
      </c>
      <c r="M12" s="711" t="s">
        <v>188</v>
      </c>
      <c r="N12" s="711"/>
      <c r="O12" s="711"/>
      <c r="P12" s="714"/>
    </row>
    <row r="13" spans="1:16" ht="24.95" customHeight="1">
      <c r="A13" s="260">
        <v>2017</v>
      </c>
      <c r="B13" s="715" t="s">
        <v>235</v>
      </c>
      <c r="C13" s="711"/>
      <c r="D13" s="172">
        <v>800</v>
      </c>
      <c r="E13" s="172">
        <v>0</v>
      </c>
      <c r="F13" s="172">
        <v>0</v>
      </c>
      <c r="G13" s="475">
        <v>800</v>
      </c>
      <c r="H13" s="478">
        <v>426</v>
      </c>
      <c r="I13" s="172">
        <v>0</v>
      </c>
      <c r="J13" s="172"/>
      <c r="K13" s="172">
        <v>0</v>
      </c>
      <c r="L13" s="172">
        <v>426</v>
      </c>
      <c r="M13" s="711" t="s">
        <v>233</v>
      </c>
      <c r="N13" s="711"/>
      <c r="O13" s="711"/>
      <c r="P13" s="714"/>
    </row>
    <row r="14" spans="1:16" ht="24.95" customHeight="1">
      <c r="A14" s="260">
        <v>2018</v>
      </c>
      <c r="B14" s="715" t="s">
        <v>186</v>
      </c>
      <c r="C14" s="711"/>
      <c r="D14" s="172">
        <v>16000</v>
      </c>
      <c r="E14" s="172">
        <v>0</v>
      </c>
      <c r="F14" s="172">
        <v>0</v>
      </c>
      <c r="G14" s="475">
        <v>16000</v>
      </c>
      <c r="H14" s="478">
        <v>12892</v>
      </c>
      <c r="I14" s="172">
        <v>0</v>
      </c>
      <c r="J14" s="172"/>
      <c r="K14" s="172">
        <v>0</v>
      </c>
      <c r="L14" s="172">
        <v>12892</v>
      </c>
      <c r="M14" s="711" t="s">
        <v>234</v>
      </c>
      <c r="N14" s="711"/>
      <c r="O14" s="711"/>
      <c r="P14" s="714"/>
    </row>
    <row r="15" spans="1:16" ht="24.95" customHeight="1">
      <c r="A15" s="260">
        <v>2018</v>
      </c>
      <c r="B15" s="715" t="s">
        <v>189</v>
      </c>
      <c r="C15" s="711"/>
      <c r="D15" s="172">
        <v>800</v>
      </c>
      <c r="E15" s="172">
        <v>0</v>
      </c>
      <c r="F15" s="172">
        <v>0</v>
      </c>
      <c r="G15" s="475">
        <v>800</v>
      </c>
      <c r="H15" s="478">
        <v>495</v>
      </c>
      <c r="I15" s="172">
        <v>0</v>
      </c>
      <c r="J15" s="172"/>
      <c r="K15" s="172">
        <v>0</v>
      </c>
      <c r="L15" s="172">
        <v>495</v>
      </c>
      <c r="M15" s="711" t="s">
        <v>190</v>
      </c>
      <c r="N15" s="711"/>
      <c r="O15" s="711"/>
      <c r="P15" s="714"/>
    </row>
    <row r="16" spans="1:16" s="75" customFormat="1" ht="24.95" customHeight="1">
      <c r="A16" s="260">
        <v>2019</v>
      </c>
      <c r="B16" s="715" t="s">
        <v>186</v>
      </c>
      <c r="C16" s="711"/>
      <c r="D16" s="172">
        <f>SUM(E16:G16)</f>
        <v>16000</v>
      </c>
      <c r="E16" s="77" t="s">
        <v>248</v>
      </c>
      <c r="F16" s="77" t="s">
        <v>248</v>
      </c>
      <c r="G16" s="359">
        <v>16000</v>
      </c>
      <c r="H16" s="478">
        <f>SUM(I16:L16)</f>
        <v>12472</v>
      </c>
      <c r="I16" s="172">
        <v>0</v>
      </c>
      <c r="J16" s="172"/>
      <c r="K16" s="172">
        <v>0</v>
      </c>
      <c r="L16" s="172">
        <v>12472</v>
      </c>
      <c r="M16" s="711" t="s">
        <v>234</v>
      </c>
      <c r="N16" s="711"/>
      <c r="O16" s="711"/>
      <c r="P16" s="714"/>
    </row>
    <row r="17" spans="1:16" s="75" customFormat="1" ht="24.95" customHeight="1">
      <c r="A17" s="260">
        <v>2019</v>
      </c>
      <c r="B17" s="715" t="s">
        <v>189</v>
      </c>
      <c r="C17" s="711"/>
      <c r="D17" s="172">
        <f t="shared" ref="D17:D19" si="0">SUM(E17:G17)</f>
        <v>800</v>
      </c>
      <c r="E17" s="77" t="s">
        <v>248</v>
      </c>
      <c r="F17" s="77" t="s">
        <v>248</v>
      </c>
      <c r="G17" s="359">
        <v>800</v>
      </c>
      <c r="H17" s="478">
        <f t="shared" ref="H17:H19" si="1">SUM(I17:L17)</f>
        <v>444</v>
      </c>
      <c r="I17" s="172">
        <v>0</v>
      </c>
      <c r="J17" s="172"/>
      <c r="K17" s="172">
        <v>0</v>
      </c>
      <c r="L17" s="172">
        <v>444</v>
      </c>
      <c r="M17" s="711" t="s">
        <v>190</v>
      </c>
      <c r="N17" s="711"/>
      <c r="O17" s="711"/>
      <c r="P17" s="714"/>
    </row>
    <row r="18" spans="1:16" ht="24.95" customHeight="1">
      <c r="A18" s="260">
        <v>2020</v>
      </c>
      <c r="B18" s="715" t="s">
        <v>186</v>
      </c>
      <c r="C18" s="711"/>
      <c r="D18" s="172">
        <f t="shared" si="0"/>
        <v>16000</v>
      </c>
      <c r="E18" s="77" t="s">
        <v>248</v>
      </c>
      <c r="F18" s="77" t="s">
        <v>248</v>
      </c>
      <c r="G18" s="359">
        <v>16000</v>
      </c>
      <c r="H18" s="478">
        <f t="shared" si="1"/>
        <v>13410</v>
      </c>
      <c r="I18" s="172">
        <v>0</v>
      </c>
      <c r="J18" s="172"/>
      <c r="K18" s="172">
        <v>0</v>
      </c>
      <c r="L18" s="172">
        <v>13410</v>
      </c>
      <c r="M18" s="711" t="s">
        <v>257</v>
      </c>
      <c r="N18" s="711"/>
      <c r="O18" s="711"/>
      <c r="P18" s="714"/>
    </row>
    <row r="19" spans="1:16" ht="24.95" customHeight="1">
      <c r="A19" s="260">
        <v>2020</v>
      </c>
      <c r="B19" s="715" t="s">
        <v>189</v>
      </c>
      <c r="C19" s="711"/>
      <c r="D19" s="172">
        <f t="shared" si="0"/>
        <v>800</v>
      </c>
      <c r="E19" s="77" t="s">
        <v>248</v>
      </c>
      <c r="F19" s="77" t="s">
        <v>248</v>
      </c>
      <c r="G19" s="359">
        <v>800</v>
      </c>
      <c r="H19" s="478">
        <f t="shared" si="1"/>
        <v>459</v>
      </c>
      <c r="I19" s="172">
        <v>0</v>
      </c>
      <c r="J19" s="172"/>
      <c r="K19" s="172">
        <v>0</v>
      </c>
      <c r="L19" s="172">
        <v>459</v>
      </c>
      <c r="M19" s="711" t="s">
        <v>256</v>
      </c>
      <c r="N19" s="711"/>
      <c r="O19" s="711"/>
      <c r="P19" s="714"/>
    </row>
    <row r="20" spans="1:16" s="306" customFormat="1" ht="24.95" customHeight="1">
      <c r="A20" s="304">
        <v>2021</v>
      </c>
      <c r="B20" s="741" t="s">
        <v>186</v>
      </c>
      <c r="C20" s="727"/>
      <c r="D20" s="524">
        <f t="shared" ref="D20:D21" si="2">SUM(E20:G20)</f>
        <v>16000</v>
      </c>
      <c r="E20" s="305">
        <v>0</v>
      </c>
      <c r="F20" s="305">
        <v>0</v>
      </c>
      <c r="G20" s="476">
        <v>16000</v>
      </c>
      <c r="H20" s="528">
        <f t="shared" ref="H20:H21" si="3">SUM(I20:L20)</f>
        <v>12603</v>
      </c>
      <c r="I20" s="521">
        <v>0</v>
      </c>
      <c r="J20" s="739">
        <v>0</v>
      </c>
      <c r="K20" s="739"/>
      <c r="L20" s="521">
        <v>12603</v>
      </c>
      <c r="M20" s="727" t="s">
        <v>298</v>
      </c>
      <c r="N20" s="727"/>
      <c r="O20" s="727"/>
      <c r="P20" s="740"/>
    </row>
    <row r="21" spans="1:16" s="306" customFormat="1" ht="24.95" customHeight="1">
      <c r="A21" s="304">
        <v>2021</v>
      </c>
      <c r="B21" s="741" t="s">
        <v>189</v>
      </c>
      <c r="C21" s="727"/>
      <c r="D21" s="524">
        <f t="shared" si="2"/>
        <v>800</v>
      </c>
      <c r="E21" s="305">
        <v>0</v>
      </c>
      <c r="F21" s="305">
        <v>0</v>
      </c>
      <c r="G21" s="476">
        <v>800</v>
      </c>
      <c r="H21" s="528">
        <f t="shared" si="3"/>
        <v>464</v>
      </c>
      <c r="I21" s="521">
        <v>0</v>
      </c>
      <c r="J21" s="739">
        <v>0</v>
      </c>
      <c r="K21" s="739"/>
      <c r="L21" s="521">
        <v>464</v>
      </c>
      <c r="M21" s="727" t="s">
        <v>299</v>
      </c>
      <c r="N21" s="727"/>
      <c r="O21" s="727"/>
      <c r="P21" s="740"/>
    </row>
    <row r="22" spans="1:16" s="75" customFormat="1" ht="9.75" customHeight="1" thickBot="1">
      <c r="A22" s="261"/>
      <c r="B22" s="491"/>
      <c r="C22" s="491"/>
      <c r="D22" s="262"/>
      <c r="E22" s="262"/>
      <c r="F22" s="262"/>
      <c r="G22" s="477"/>
      <c r="H22" s="479"/>
      <c r="I22" s="262"/>
      <c r="J22" s="262"/>
      <c r="K22" s="262"/>
      <c r="L22" s="262"/>
      <c r="M22" s="492"/>
      <c r="N22" s="492"/>
      <c r="O22" s="492"/>
      <c r="P22" s="493"/>
    </row>
    <row r="23" spans="1:16" s="163" customFormat="1" ht="9.9499999999999993" customHeight="1" thickBot="1">
      <c r="A23" s="191"/>
      <c r="B23" s="192"/>
      <c r="C23" s="192"/>
      <c r="D23" s="193"/>
      <c r="E23" s="193"/>
      <c r="F23" s="193"/>
      <c r="G23" s="193"/>
      <c r="H23" s="193"/>
      <c r="I23" s="193"/>
      <c r="J23" s="193"/>
      <c r="K23" s="193"/>
      <c r="L23" s="193"/>
      <c r="M23" s="192"/>
      <c r="N23" s="192"/>
      <c r="O23" s="192"/>
      <c r="P23" s="192"/>
    </row>
    <row r="24" spans="1:16" s="68" customFormat="1" ht="14.25" customHeight="1">
      <c r="A24" s="619" t="s">
        <v>263</v>
      </c>
      <c r="B24" s="72" t="s">
        <v>191</v>
      </c>
      <c r="C24" s="72"/>
      <c r="D24" s="72"/>
      <c r="E24" s="72"/>
      <c r="F24" s="194" t="s">
        <v>192</v>
      </c>
      <c r="G24" s="257" t="s">
        <v>193</v>
      </c>
      <c r="H24" s="440" t="s">
        <v>194</v>
      </c>
      <c r="I24" s="701" t="s">
        <v>296</v>
      </c>
      <c r="J24" s="738"/>
      <c r="K24" s="701" t="s">
        <v>195</v>
      </c>
      <c r="L24" s="628"/>
      <c r="M24" s="628"/>
      <c r="N24" s="628"/>
      <c r="O24" s="628"/>
      <c r="P24" s="629"/>
    </row>
    <row r="25" spans="1:16" s="68" customFormat="1" ht="14.25" customHeight="1">
      <c r="A25" s="620"/>
      <c r="B25" s="187" t="s">
        <v>324</v>
      </c>
      <c r="C25" s="187"/>
      <c r="D25" s="187"/>
      <c r="E25" s="187"/>
      <c r="F25" s="451" t="s">
        <v>196</v>
      </c>
      <c r="G25" s="448" t="s">
        <v>197</v>
      </c>
      <c r="H25" s="441" t="s">
        <v>230</v>
      </c>
      <c r="I25" s="689"/>
      <c r="J25" s="690"/>
      <c r="K25" s="626"/>
      <c r="L25" s="725"/>
      <c r="M25" s="725"/>
      <c r="N25" s="725"/>
      <c r="O25" s="725"/>
      <c r="P25" s="726"/>
    </row>
    <row r="26" spans="1:16" s="68" customFormat="1" ht="27.75" customHeight="1">
      <c r="A26" s="441"/>
      <c r="B26" s="446" t="s">
        <v>198</v>
      </c>
      <c r="C26" s="446" t="s">
        <v>199</v>
      </c>
      <c r="D26" s="446" t="s">
        <v>200</v>
      </c>
      <c r="E26" s="451" t="s">
        <v>201</v>
      </c>
      <c r="F26" s="676" t="s">
        <v>228</v>
      </c>
      <c r="G26" s="611" t="s">
        <v>229</v>
      </c>
      <c r="H26" s="732" t="s">
        <v>231</v>
      </c>
      <c r="I26" s="518"/>
      <c r="J26" s="519"/>
      <c r="K26" s="449" t="s">
        <v>202</v>
      </c>
      <c r="L26" s="195" t="s">
        <v>203</v>
      </c>
      <c r="M26" s="728" t="s">
        <v>327</v>
      </c>
      <c r="N26" s="449" t="s">
        <v>204</v>
      </c>
      <c r="O26" s="561" t="s">
        <v>329</v>
      </c>
      <c r="P26" s="263"/>
    </row>
    <row r="27" spans="1:16" s="68" customFormat="1" ht="14.25" customHeight="1">
      <c r="A27" s="441"/>
      <c r="B27" s="446"/>
      <c r="C27" s="446"/>
      <c r="D27" s="446"/>
      <c r="E27" s="446"/>
      <c r="F27" s="676"/>
      <c r="G27" s="734"/>
      <c r="H27" s="732"/>
      <c r="I27" s="518"/>
      <c r="J27" s="519"/>
      <c r="K27" s="676" t="s">
        <v>326</v>
      </c>
      <c r="L27" s="676" t="s">
        <v>277</v>
      </c>
      <c r="M27" s="617"/>
      <c r="N27" s="451" t="s">
        <v>205</v>
      </c>
      <c r="O27" s="728" t="s">
        <v>328</v>
      </c>
      <c r="P27" s="730" t="s">
        <v>206</v>
      </c>
    </row>
    <row r="28" spans="1:16" s="68" customFormat="1" ht="25.5" customHeight="1">
      <c r="A28" s="445" t="s">
        <v>181</v>
      </c>
      <c r="B28" s="165" t="s">
        <v>323</v>
      </c>
      <c r="C28" s="206" t="s">
        <v>325</v>
      </c>
      <c r="D28" s="165" t="s">
        <v>227</v>
      </c>
      <c r="E28" s="165" t="s">
        <v>138</v>
      </c>
      <c r="F28" s="677"/>
      <c r="G28" s="735"/>
      <c r="H28" s="733"/>
      <c r="I28" s="736" t="s">
        <v>295</v>
      </c>
      <c r="J28" s="737"/>
      <c r="K28" s="677"/>
      <c r="L28" s="677"/>
      <c r="M28" s="207" t="s">
        <v>232</v>
      </c>
      <c r="N28" s="473" t="s">
        <v>207</v>
      </c>
      <c r="O28" s="729"/>
      <c r="P28" s="731"/>
    </row>
    <row r="29" spans="1:16" ht="27" hidden="1" customHeight="1">
      <c r="A29" s="260">
        <v>2015</v>
      </c>
      <c r="B29" s="196">
        <v>58</v>
      </c>
      <c r="C29" s="196">
        <v>42</v>
      </c>
      <c r="D29" s="196">
        <v>41</v>
      </c>
      <c r="E29" s="196">
        <v>0</v>
      </c>
      <c r="F29" s="484" t="s">
        <v>278</v>
      </c>
      <c r="G29" s="480">
        <v>31189</v>
      </c>
      <c r="H29" s="485" t="s">
        <v>208</v>
      </c>
      <c r="I29" s="711" t="s">
        <v>214</v>
      </c>
      <c r="J29" s="711"/>
      <c r="K29" s="484" t="s">
        <v>209</v>
      </c>
      <c r="L29" s="484" t="s">
        <v>210</v>
      </c>
      <c r="M29" s="484" t="s">
        <v>211</v>
      </c>
      <c r="N29" s="484" t="s">
        <v>212</v>
      </c>
      <c r="O29" s="484" t="s">
        <v>210</v>
      </c>
      <c r="P29" s="486" t="s">
        <v>213</v>
      </c>
    </row>
    <row r="30" spans="1:16" ht="24.95" customHeight="1">
      <c r="A30" s="260">
        <v>2016</v>
      </c>
      <c r="B30" s="196">
        <v>45</v>
      </c>
      <c r="C30" s="196">
        <v>30</v>
      </c>
      <c r="D30" s="196">
        <v>62</v>
      </c>
      <c r="E30" s="196">
        <v>0</v>
      </c>
      <c r="F30" s="484" t="s">
        <v>278</v>
      </c>
      <c r="G30" s="480">
        <v>31189</v>
      </c>
      <c r="H30" s="517" t="s">
        <v>215</v>
      </c>
      <c r="I30" s="711" t="s">
        <v>214</v>
      </c>
      <c r="J30" s="711"/>
      <c r="K30" s="484" t="s">
        <v>209</v>
      </c>
      <c r="L30" s="484" t="s">
        <v>210</v>
      </c>
      <c r="M30" s="516" t="s">
        <v>211</v>
      </c>
      <c r="N30" s="484" t="s">
        <v>212</v>
      </c>
      <c r="O30" s="484" t="s">
        <v>210</v>
      </c>
      <c r="P30" s="486" t="s">
        <v>213</v>
      </c>
    </row>
    <row r="31" spans="1:16" ht="24.95" customHeight="1">
      <c r="A31" s="260">
        <v>2017</v>
      </c>
      <c r="B31" s="196">
        <v>44</v>
      </c>
      <c r="C31" s="196">
        <v>27</v>
      </c>
      <c r="D31" s="196">
        <v>0</v>
      </c>
      <c r="E31" s="196">
        <v>0</v>
      </c>
      <c r="F31" s="484" t="s">
        <v>216</v>
      </c>
      <c r="G31" s="480">
        <v>56221</v>
      </c>
      <c r="H31" s="485" t="s">
        <v>217</v>
      </c>
      <c r="I31" s="711" t="s">
        <v>214</v>
      </c>
      <c r="J31" s="711"/>
      <c r="K31" s="484" t="s">
        <v>209</v>
      </c>
      <c r="L31" s="484" t="s">
        <v>210</v>
      </c>
      <c r="M31" s="516" t="s">
        <v>211</v>
      </c>
      <c r="N31" s="484" t="s">
        <v>212</v>
      </c>
      <c r="O31" s="484" t="s">
        <v>210</v>
      </c>
      <c r="P31" s="486" t="s">
        <v>213</v>
      </c>
    </row>
    <row r="32" spans="1:16" ht="24.95" customHeight="1">
      <c r="A32" s="260">
        <v>2017</v>
      </c>
      <c r="B32" s="196">
        <v>0</v>
      </c>
      <c r="C32" s="196">
        <v>0</v>
      </c>
      <c r="D32" s="196">
        <v>0</v>
      </c>
      <c r="E32" s="196">
        <v>0</v>
      </c>
      <c r="F32" s="484" t="s">
        <v>218</v>
      </c>
      <c r="G32" s="480">
        <v>5642</v>
      </c>
      <c r="H32" s="485" t="s">
        <v>217</v>
      </c>
      <c r="I32" s="711" t="s">
        <v>214</v>
      </c>
      <c r="J32" s="711"/>
      <c r="K32" s="484" t="s">
        <v>209</v>
      </c>
      <c r="L32" s="484" t="s">
        <v>210</v>
      </c>
      <c r="M32" s="516" t="s">
        <v>211</v>
      </c>
      <c r="N32" s="484" t="s">
        <v>212</v>
      </c>
      <c r="O32" s="484" t="s">
        <v>210</v>
      </c>
      <c r="P32" s="486" t="s">
        <v>213</v>
      </c>
    </row>
    <row r="33" spans="1:16" ht="24.95" customHeight="1">
      <c r="A33" s="260">
        <v>2018</v>
      </c>
      <c r="B33" s="197">
        <v>44</v>
      </c>
      <c r="C33" s="197">
        <v>152</v>
      </c>
      <c r="D33" s="196">
        <v>62</v>
      </c>
      <c r="E33" s="196">
        <v>0</v>
      </c>
      <c r="F33" s="484" t="s">
        <v>219</v>
      </c>
      <c r="G33" s="480">
        <v>56221</v>
      </c>
      <c r="H33" s="517" t="s">
        <v>220</v>
      </c>
      <c r="I33" s="711" t="s">
        <v>214</v>
      </c>
      <c r="J33" s="711"/>
      <c r="K33" s="484" t="s">
        <v>209</v>
      </c>
      <c r="L33" s="484" t="s">
        <v>210</v>
      </c>
      <c r="M33" s="516" t="s">
        <v>221</v>
      </c>
      <c r="N33" s="484" t="s">
        <v>212</v>
      </c>
      <c r="O33" s="484" t="s">
        <v>210</v>
      </c>
      <c r="P33" s="486" t="s">
        <v>213</v>
      </c>
    </row>
    <row r="34" spans="1:16" ht="24.95" customHeight="1">
      <c r="A34" s="260">
        <v>2018</v>
      </c>
      <c r="B34" s="196">
        <v>0</v>
      </c>
      <c r="C34" s="196">
        <v>0</v>
      </c>
      <c r="D34" s="196">
        <v>0</v>
      </c>
      <c r="E34" s="196">
        <v>0</v>
      </c>
      <c r="F34" s="484" t="s">
        <v>218</v>
      </c>
      <c r="G34" s="480">
        <v>5642</v>
      </c>
      <c r="H34" s="517" t="s">
        <v>220</v>
      </c>
      <c r="I34" s="711" t="s">
        <v>214</v>
      </c>
      <c r="J34" s="711"/>
      <c r="K34" s="484" t="s">
        <v>209</v>
      </c>
      <c r="L34" s="484" t="s">
        <v>222</v>
      </c>
      <c r="M34" s="516" t="s">
        <v>221</v>
      </c>
      <c r="N34" s="484" t="s">
        <v>212</v>
      </c>
      <c r="O34" s="484" t="s">
        <v>210</v>
      </c>
      <c r="P34" s="486" t="s">
        <v>213</v>
      </c>
    </row>
    <row r="35" spans="1:16" ht="24.95" customHeight="1">
      <c r="A35" s="260">
        <v>2019</v>
      </c>
      <c r="B35" s="197">
        <v>94</v>
      </c>
      <c r="C35" s="197">
        <v>43</v>
      </c>
      <c r="D35" s="303" t="s">
        <v>248</v>
      </c>
      <c r="E35" s="303" t="s">
        <v>248</v>
      </c>
      <c r="F35" s="484" t="s">
        <v>250</v>
      </c>
      <c r="G35" s="480">
        <v>56221</v>
      </c>
      <c r="H35" s="517" t="s">
        <v>220</v>
      </c>
      <c r="I35" s="711" t="s">
        <v>214</v>
      </c>
      <c r="J35" s="711"/>
      <c r="K35" s="484" t="s">
        <v>252</v>
      </c>
      <c r="L35" s="484" t="s">
        <v>253</v>
      </c>
      <c r="M35" s="516" t="s">
        <v>255</v>
      </c>
      <c r="N35" s="484" t="s">
        <v>212</v>
      </c>
      <c r="O35" s="484" t="s">
        <v>210</v>
      </c>
      <c r="P35" s="486" t="s">
        <v>213</v>
      </c>
    </row>
    <row r="36" spans="1:16" ht="24.95" customHeight="1">
      <c r="A36" s="260">
        <v>2019</v>
      </c>
      <c r="B36" s="197" t="s">
        <v>248</v>
      </c>
      <c r="C36" s="197" t="s">
        <v>248</v>
      </c>
      <c r="D36" s="303" t="s">
        <v>248</v>
      </c>
      <c r="E36" s="303" t="s">
        <v>248</v>
      </c>
      <c r="F36" s="484" t="s">
        <v>251</v>
      </c>
      <c r="G36" s="480">
        <v>5642</v>
      </c>
      <c r="H36" s="517" t="s">
        <v>220</v>
      </c>
      <c r="I36" s="711" t="s">
        <v>214</v>
      </c>
      <c r="J36" s="711"/>
      <c r="K36" s="484" t="s">
        <v>252</v>
      </c>
      <c r="L36" s="484" t="s">
        <v>254</v>
      </c>
      <c r="M36" s="516" t="s">
        <v>255</v>
      </c>
      <c r="N36" s="484" t="s">
        <v>212</v>
      </c>
      <c r="O36" s="484" t="s">
        <v>210</v>
      </c>
      <c r="P36" s="486" t="s">
        <v>213</v>
      </c>
    </row>
    <row r="37" spans="1:16" ht="24.95" customHeight="1">
      <c r="A37" s="260">
        <v>2020</v>
      </c>
      <c r="B37" s="197">
        <v>114.3</v>
      </c>
      <c r="C37" s="197">
        <v>85</v>
      </c>
      <c r="D37" s="196">
        <v>95.5</v>
      </c>
      <c r="E37" s="196">
        <v>0</v>
      </c>
      <c r="F37" s="497" t="s">
        <v>250</v>
      </c>
      <c r="G37" s="480">
        <v>56221</v>
      </c>
      <c r="H37" s="485" t="s">
        <v>258</v>
      </c>
      <c r="I37" s="711" t="s">
        <v>214</v>
      </c>
      <c r="J37" s="711"/>
      <c r="K37" s="497" t="s">
        <v>252</v>
      </c>
      <c r="L37" s="497" t="s">
        <v>253</v>
      </c>
      <c r="M37" s="516" t="s">
        <v>255</v>
      </c>
      <c r="N37" s="497" t="s">
        <v>212</v>
      </c>
      <c r="O37" s="497" t="s">
        <v>210</v>
      </c>
      <c r="P37" s="498" t="s">
        <v>213</v>
      </c>
    </row>
    <row r="38" spans="1:16" ht="24.95" customHeight="1">
      <c r="A38" s="260">
        <v>2020</v>
      </c>
      <c r="B38" s="197" t="s">
        <v>248</v>
      </c>
      <c r="C38" s="197" t="s">
        <v>248</v>
      </c>
      <c r="D38" s="303" t="s">
        <v>248</v>
      </c>
      <c r="E38" s="303" t="s">
        <v>248</v>
      </c>
      <c r="F38" s="497" t="s">
        <v>251</v>
      </c>
      <c r="G38" s="480">
        <v>5642</v>
      </c>
      <c r="H38" s="485" t="s">
        <v>258</v>
      </c>
      <c r="I38" s="711" t="s">
        <v>214</v>
      </c>
      <c r="J38" s="711"/>
      <c r="K38" s="497" t="s">
        <v>252</v>
      </c>
      <c r="L38" s="497" t="s">
        <v>254</v>
      </c>
      <c r="M38" s="516" t="s">
        <v>255</v>
      </c>
      <c r="N38" s="497" t="s">
        <v>212</v>
      </c>
      <c r="O38" s="497" t="s">
        <v>210</v>
      </c>
      <c r="P38" s="498" t="s">
        <v>213</v>
      </c>
    </row>
    <row r="39" spans="1:16" s="306" customFormat="1" ht="27" customHeight="1">
      <c r="A39" s="304">
        <v>2021</v>
      </c>
      <c r="B39" s="307">
        <v>115.3</v>
      </c>
      <c r="C39" s="307">
        <v>86.9</v>
      </c>
      <c r="D39" s="308">
        <v>53.7</v>
      </c>
      <c r="E39" s="308">
        <v>10.7</v>
      </c>
      <c r="F39" s="520" t="s">
        <v>219</v>
      </c>
      <c r="G39" s="481">
        <v>56221</v>
      </c>
      <c r="H39" s="487" t="s">
        <v>300</v>
      </c>
      <c r="I39" s="727" t="s">
        <v>214</v>
      </c>
      <c r="J39" s="727"/>
      <c r="K39" s="520" t="s">
        <v>209</v>
      </c>
      <c r="L39" s="520" t="s">
        <v>210</v>
      </c>
      <c r="M39" s="520" t="s">
        <v>211</v>
      </c>
      <c r="N39" s="520" t="s">
        <v>212</v>
      </c>
      <c r="O39" s="520" t="s">
        <v>210</v>
      </c>
      <c r="P39" s="522" t="s">
        <v>213</v>
      </c>
    </row>
    <row r="40" spans="1:16" s="306" customFormat="1" ht="27" customHeight="1">
      <c r="A40" s="304">
        <v>2021</v>
      </c>
      <c r="B40" s="523">
        <v>0</v>
      </c>
      <c r="C40" s="523">
        <v>0</v>
      </c>
      <c r="D40" s="309">
        <v>0</v>
      </c>
      <c r="E40" s="309">
        <v>0</v>
      </c>
      <c r="F40" s="520" t="s">
        <v>218</v>
      </c>
      <c r="G40" s="481">
        <v>5642</v>
      </c>
      <c r="H40" s="487" t="s">
        <v>300</v>
      </c>
      <c r="I40" s="727" t="s">
        <v>214</v>
      </c>
      <c r="J40" s="727"/>
      <c r="K40" s="520" t="s">
        <v>209</v>
      </c>
      <c r="L40" s="520" t="s">
        <v>222</v>
      </c>
      <c r="M40" s="520" t="s">
        <v>211</v>
      </c>
      <c r="N40" s="520" t="s">
        <v>212</v>
      </c>
      <c r="O40" s="520" t="s">
        <v>210</v>
      </c>
      <c r="P40" s="522" t="s">
        <v>213</v>
      </c>
    </row>
    <row r="41" spans="1:16" s="75" customFormat="1" ht="9.9499999999999993" customHeight="1" thickBot="1">
      <c r="A41" s="261"/>
      <c r="B41" s="264"/>
      <c r="C41" s="264"/>
      <c r="D41" s="264"/>
      <c r="E41" s="264"/>
      <c r="F41" s="265"/>
      <c r="G41" s="482"/>
      <c r="H41" s="483"/>
      <c r="I41" s="265"/>
      <c r="J41" s="265"/>
      <c r="K41" s="265"/>
      <c r="L41" s="265"/>
      <c r="M41" s="265"/>
      <c r="N41" s="265"/>
      <c r="O41" s="265"/>
      <c r="P41" s="266"/>
    </row>
    <row r="42" spans="1:16" s="75" customFormat="1" ht="9.9499999999999993" customHeight="1">
      <c r="A42" s="198"/>
      <c r="B42" s="199"/>
      <c r="C42" s="199"/>
      <c r="D42" s="199"/>
      <c r="E42" s="199"/>
      <c r="F42" s="200"/>
      <c r="G42" s="199"/>
      <c r="H42" s="200"/>
      <c r="I42" s="200"/>
      <c r="J42" s="200"/>
      <c r="K42" s="200"/>
      <c r="L42" s="200"/>
      <c r="M42" s="200"/>
      <c r="N42" s="200"/>
      <c r="O42" s="200"/>
      <c r="P42" s="200"/>
    </row>
    <row r="43" spans="1:16" s="68" customFormat="1" ht="16.5" customHeight="1">
      <c r="A43" s="60" t="s">
        <v>223</v>
      </c>
      <c r="B43" s="201"/>
      <c r="C43" s="201"/>
      <c r="D43" s="82"/>
      <c r="E43" s="202"/>
      <c r="F43" s="203"/>
      <c r="G43" s="202"/>
      <c r="H43" s="202"/>
      <c r="I43" s="202"/>
      <c r="J43" s="202"/>
      <c r="K43" s="202"/>
      <c r="L43" s="202"/>
      <c r="M43" s="202"/>
      <c r="N43" s="204"/>
      <c r="O43" s="204"/>
      <c r="P43" s="474"/>
    </row>
    <row r="45" spans="1:16">
      <c r="A45" s="84"/>
    </row>
    <row r="46" spans="1:16">
      <c r="A46" s="205"/>
    </row>
  </sheetData>
  <mergeCells count="61">
    <mergeCell ref="B11:C11"/>
    <mergeCell ref="B21:C21"/>
    <mergeCell ref="M21:P21"/>
    <mergeCell ref="M17:P17"/>
    <mergeCell ref="M19:P19"/>
    <mergeCell ref="B19:C19"/>
    <mergeCell ref="B20:C20"/>
    <mergeCell ref="B17:C17"/>
    <mergeCell ref="B18:C18"/>
    <mergeCell ref="I28:J28"/>
    <mergeCell ref="I24:J25"/>
    <mergeCell ref="J20:K20"/>
    <mergeCell ref="J21:K21"/>
    <mergeCell ref="M20:P20"/>
    <mergeCell ref="M26:M27"/>
    <mergeCell ref="I39:J39"/>
    <mergeCell ref="I40:J40"/>
    <mergeCell ref="L27:L28"/>
    <mergeCell ref="K27:K28"/>
    <mergeCell ref="A24:A25"/>
    <mergeCell ref="I32:J32"/>
    <mergeCell ref="F26:F28"/>
    <mergeCell ref="K24:P25"/>
    <mergeCell ref="O27:O28"/>
    <mergeCell ref="P27:P28"/>
    <mergeCell ref="H26:H28"/>
    <mergeCell ref="I30:J30"/>
    <mergeCell ref="I31:J31"/>
    <mergeCell ref="I29:J29"/>
    <mergeCell ref="G26:G28"/>
    <mergeCell ref="I36:J36"/>
    <mergeCell ref="A2:G2"/>
    <mergeCell ref="H2:P2"/>
    <mergeCell ref="D5:G5"/>
    <mergeCell ref="H5:L5"/>
    <mergeCell ref="D6:G6"/>
    <mergeCell ref="H6:L6"/>
    <mergeCell ref="A5:A6"/>
    <mergeCell ref="B5:C6"/>
    <mergeCell ref="M5:P6"/>
    <mergeCell ref="A8:A9"/>
    <mergeCell ref="M18:P18"/>
    <mergeCell ref="B9:C9"/>
    <mergeCell ref="B12:C12"/>
    <mergeCell ref="B13:C13"/>
    <mergeCell ref="J7:K8"/>
    <mergeCell ref="J9:K9"/>
    <mergeCell ref="M15:P15"/>
    <mergeCell ref="M16:P16"/>
    <mergeCell ref="M11:P11"/>
    <mergeCell ref="M12:P12"/>
    <mergeCell ref="M14:P14"/>
    <mergeCell ref="M13:P13"/>
    <mergeCell ref="B15:C15"/>
    <mergeCell ref="B16:C16"/>
    <mergeCell ref="B14:C14"/>
    <mergeCell ref="I33:J33"/>
    <mergeCell ref="I34:J34"/>
    <mergeCell ref="I35:J35"/>
    <mergeCell ref="I38:J38"/>
    <mergeCell ref="I37:J37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87" pageOrder="overThenDown" orientation="portrait" r:id="rId1"/>
  <headerFooter alignWithMargins="0"/>
  <colBreaks count="1" manualBreakCount="1">
    <brk id="7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9</vt:i4>
      </vt:variant>
    </vt:vector>
  </HeadingPairs>
  <TitlesOfParts>
    <vt:vector size="19" baseType="lpstr">
      <vt:lpstr>ⅩⅢ. 환경</vt:lpstr>
      <vt:lpstr>1.환경오염물질 배출사업장</vt:lpstr>
      <vt:lpstr>2.환경오염배출사업장 단속 및 행정조치</vt:lpstr>
      <vt:lpstr>3.배출부과금 부과 및 징수현황</vt:lpstr>
      <vt:lpstr>4.보건환경검사실적</vt:lpstr>
      <vt:lpstr>5.쓰레기수거</vt:lpstr>
      <vt:lpstr>6.생활폐기물매립지</vt:lpstr>
      <vt:lpstr>7.폐기물 재활용률</vt:lpstr>
      <vt:lpstr>8.공공하수처리시설</vt:lpstr>
      <vt:lpstr>9. 시설녹지현황</vt:lpstr>
      <vt:lpstr>'1.환경오염물질 배출사업장'!Print_Area</vt:lpstr>
      <vt:lpstr>'2.환경오염배출사업장 단속 및 행정조치'!Print_Area</vt:lpstr>
      <vt:lpstr>'3.배출부과금 부과 및 징수현황'!Print_Area</vt:lpstr>
      <vt:lpstr>'4.보건환경검사실적'!Print_Area</vt:lpstr>
      <vt:lpstr>'5.쓰레기수거'!Print_Area</vt:lpstr>
      <vt:lpstr>'6.생활폐기물매립지'!Print_Area</vt:lpstr>
      <vt:lpstr>'7.폐기물 재활용률'!Print_Area</vt:lpstr>
      <vt:lpstr>'8.공공하수처리시설'!Print_Area</vt:lpstr>
      <vt:lpstr>'ⅩⅢ. 환경'!Print_Area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2022-12-05T04:17:56Z</cp:lastPrinted>
  <dcterms:created xsi:type="dcterms:W3CDTF">2010-03-03T04:58:55Z</dcterms:created>
  <dcterms:modified xsi:type="dcterms:W3CDTF">2023-10-19T00:44:12Z</dcterms:modified>
</cp:coreProperties>
</file>