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0년도 통계연보\"/>
    </mc:Choice>
  </mc:AlternateContent>
  <bookViews>
    <workbookView xWindow="-120" yWindow="-120" windowWidth="23250" windowHeight="13170"/>
  </bookViews>
  <sheets>
    <sheet name="Ⅳ.노동" sheetId="11" r:id="rId1"/>
    <sheet name="1.경제활동인구총괄 2.연령별취업자" sheetId="10" r:id="rId2"/>
    <sheet name="3.산업별취업자  4.직업별취업자" sheetId="12" r:id="rId3"/>
  </sheets>
  <externalReferences>
    <externalReference r:id="rId4"/>
    <externalReference r:id="rId5"/>
  </externalReferences>
  <definedNames>
    <definedName name="______32" localSheetId="1">#REF!</definedName>
    <definedName name="______32" localSheetId="0">#REF!</definedName>
    <definedName name="______32">#REF!</definedName>
    <definedName name="_____32" localSheetId="1">#REF!</definedName>
    <definedName name="_____32" localSheetId="0">#REF!</definedName>
    <definedName name="_____32">#REF!</definedName>
    <definedName name="____32" localSheetId="1">#REF!</definedName>
    <definedName name="____32" localSheetId="0">#REF!</definedName>
    <definedName name="____32">#REF!</definedName>
    <definedName name="___32" localSheetId="1">#REF!</definedName>
    <definedName name="___32" localSheetId="0">#REF!</definedName>
    <definedName name="___32">#REF!</definedName>
    <definedName name="__1_32" localSheetId="1">#REF!</definedName>
    <definedName name="__1_32" localSheetId="0">#REF!</definedName>
    <definedName name="__1_32">#REF!</definedName>
    <definedName name="__32" localSheetId="1">#REF!</definedName>
    <definedName name="__32" localSheetId="0">#REF!</definedName>
    <definedName name="__32">#REF!</definedName>
    <definedName name="_1_32" localSheetId="1">#REF!</definedName>
    <definedName name="_1_32" localSheetId="2">#REF!</definedName>
    <definedName name="_1_32" localSheetId="0">#REF!</definedName>
    <definedName name="_1_32">#REF!</definedName>
    <definedName name="_3_32" localSheetId="1">#REF!</definedName>
    <definedName name="_3_32" localSheetId="0">#REF!</definedName>
    <definedName name="_3_32">#REF!</definedName>
    <definedName name="_32" localSheetId="1">#REF!</definedName>
    <definedName name="_32" localSheetId="0">#REF!</definedName>
    <definedName name="_32">#REF!</definedName>
    <definedName name="_6_32" localSheetId="1">#REF!</definedName>
    <definedName name="_6_32" localSheetId="0">#REF!</definedName>
    <definedName name="_6_32">#REF!</definedName>
    <definedName name="a" localSheetId="1">#REF!</definedName>
    <definedName name="a" localSheetId="0">#REF!</definedName>
    <definedName name="a">#REF!</definedName>
    <definedName name="aaa" localSheetId="1">#REF!</definedName>
    <definedName name="aaa" localSheetId="2">#REF!</definedName>
    <definedName name="aaa" localSheetId="0">#REF!</definedName>
    <definedName name="aaa">#REF!</definedName>
    <definedName name="ad" localSheetId="0">#REF!</definedName>
    <definedName name="ad">#REF!</definedName>
    <definedName name="as" localSheetId="1">#REF!</definedName>
    <definedName name="as" localSheetId="0">#REF!</definedName>
    <definedName name="as">#REF!</definedName>
    <definedName name="CopyRange" localSheetId="1">#REF!</definedName>
    <definedName name="CopyRange" localSheetId="2">#REF!</definedName>
    <definedName name="CopyRange" localSheetId="0">#REF!</definedName>
    <definedName name="CopyRange">#REF!</definedName>
    <definedName name="FileName" localSheetId="1">#REF!</definedName>
    <definedName name="FileName" localSheetId="2">#REF!</definedName>
    <definedName name="FileName" localSheetId="0">#REF!</definedName>
    <definedName name="FileName">#REF!</definedName>
    <definedName name="Hidden_Range" localSheetId="1">#REF!</definedName>
    <definedName name="Hidden_Range" localSheetId="2">#REF!</definedName>
    <definedName name="Hidden_Range" localSheetId="0">#REF!</definedName>
    <definedName name="Hidden_Range">#REF!</definedName>
    <definedName name="IP" localSheetId="1">#REF!</definedName>
    <definedName name="IP" localSheetId="2">#REF!</definedName>
    <definedName name="IP" localSheetId="0">#REF!</definedName>
    <definedName name="IP">#REF!</definedName>
    <definedName name="k" localSheetId="0">#REF!</definedName>
    <definedName name="k">#REF!</definedName>
    <definedName name="PasteRange" localSheetId="1">#REF!</definedName>
    <definedName name="PasteRange" localSheetId="2">#REF!</definedName>
    <definedName name="PasteRange" localSheetId="0">#REF!</definedName>
    <definedName name="PasteRange">#REF!</definedName>
    <definedName name="_xlnm.Print_Area" localSheetId="1">'1.경제활동인구총괄 2.연령별취업자'!$A$1:$Y$23</definedName>
    <definedName name="_xlnm.Print_Area" localSheetId="2">'3.산업별취업자  4.직업별취업자'!$A$1:$AB$22</definedName>
    <definedName name="_xlnm.Print_Area" localSheetId="0">Ⅳ.노동!$A$1:$H$35</definedName>
    <definedName name="Print_Time" localSheetId="1">#REF!</definedName>
    <definedName name="Print_Time" localSheetId="2">#REF!</definedName>
    <definedName name="Print_Time" localSheetId="0">#REF!</definedName>
    <definedName name="Print_Time">#REF!</definedName>
    <definedName name="PrintYN" localSheetId="1">#REF!</definedName>
    <definedName name="PrintYN" localSheetId="2">#REF!</definedName>
    <definedName name="PrintYN" localSheetId="0">#REF!</definedName>
    <definedName name="PrintYN">#REF!</definedName>
    <definedName name="QueryID" localSheetId="1">#REF!</definedName>
    <definedName name="QueryID" localSheetId="2">#REF!</definedName>
    <definedName name="QueryID" localSheetId="0">#REF!</definedName>
    <definedName name="QueryID">#REF!</definedName>
    <definedName name="Range" localSheetId="1">#REF!</definedName>
    <definedName name="Range" localSheetId="2">#REF!</definedName>
    <definedName name="Range" localSheetId="0">#REF!</definedName>
    <definedName name="Range">#REF!</definedName>
    <definedName name="s" localSheetId="0">#REF!</definedName>
    <definedName name="s">#REF!</definedName>
    <definedName name="StartRow" localSheetId="1">#REF!</definedName>
    <definedName name="StartRow" localSheetId="2">#REF!</definedName>
    <definedName name="StartRow" localSheetId="0">#REF!</definedName>
    <definedName name="StartRow">#REF!</definedName>
    <definedName name="tnwjd" localSheetId="0">#REF!</definedName>
    <definedName name="tnwjd">#REF!</definedName>
    <definedName name="xx" localSheetId="0">#REF!</definedName>
    <definedName name="xx">#REF!</definedName>
    <definedName name="YEAR" localSheetId="1">#REF!</definedName>
    <definedName name="YEAR" localSheetId="2">#REF!</definedName>
    <definedName name="YEAR" localSheetId="0">#REF!</definedName>
    <definedName name="YEAR">#REF!</definedName>
    <definedName name="교육" localSheetId="1">[1]Template_1!#REF!</definedName>
    <definedName name="교육" localSheetId="0">[1]Template_1!#REF!</definedName>
    <definedName name="교육">[1]Template_1!#REF!</definedName>
    <definedName name="글로벌" localSheetId="1">#REF!</definedName>
    <definedName name="글로벌" localSheetId="0">#REF!</definedName>
    <definedName name="글로벌">#REF!</definedName>
    <definedName name="ㄴ" localSheetId="1">[1]Template_1!$I$3</definedName>
    <definedName name="ㄴ" localSheetId="2">[1]Template_1!$I$3</definedName>
    <definedName name="ㄴ">[2]Template_1!$I$3</definedName>
    <definedName name="노인" localSheetId="0">#REF!</definedName>
    <definedName name="노인">#REF!</definedName>
    <definedName name="ㄹ" localSheetId="1">[1]Template_1!#REF!</definedName>
    <definedName name="ㄹ" localSheetId="2">[1]Template_1!#REF!</definedName>
    <definedName name="ㄹ" localSheetId="0">[2]Template_1!#REF!</definedName>
    <definedName name="ㄹ">[2]Template_1!#REF!</definedName>
    <definedName name="ㅁ" localSheetId="1">[1]Template_1!$H$3</definedName>
    <definedName name="ㅁ" localSheetId="2">[1]Template_1!$H$3</definedName>
    <definedName name="ㅁ">[2]Template_1!$H$3</definedName>
    <definedName name="맑은물" localSheetId="1">#REF!</definedName>
    <definedName name="맑은물" localSheetId="0">#REF!</definedName>
    <definedName name="맑은물">#REF!</definedName>
    <definedName name="뭐" localSheetId="0">[1]Template_1!#REF!</definedName>
    <definedName name="뭐">[1]Template_1!#REF!</definedName>
    <definedName name="복사" localSheetId="0">#REF!</definedName>
    <definedName name="복사">#REF!</definedName>
    <definedName name="수정" localSheetId="1">#REF!</definedName>
    <definedName name="수정" localSheetId="0">#REF!</definedName>
    <definedName name="수정">#REF!</definedName>
    <definedName name="수정본" localSheetId="1">#REF!</definedName>
    <definedName name="수정본" localSheetId="0">#REF!</definedName>
    <definedName name="수정본">#REF!</definedName>
    <definedName name="ㅇ" localSheetId="1">[1]Template_1!$D$3</definedName>
    <definedName name="ㅇ" localSheetId="2">[1]Template_1!$D$3</definedName>
    <definedName name="ㅇ">[2]Template_1!$D$3</definedName>
    <definedName name="ㅇㅇㄴㄹ" localSheetId="0">#REF!</definedName>
    <definedName name="ㅇㅇㄴㄹ">#REF!</definedName>
    <definedName name="유통" localSheetId="0">[1]Template_1!#REF!</definedName>
    <definedName name="유통">[1]Template_1!#REF!</definedName>
    <definedName name="이름" localSheetId="0">#REF!</definedName>
    <definedName name="이름">#REF!</definedName>
    <definedName name="인구수정" localSheetId="1">[1]Template_1!#REF!</definedName>
    <definedName name="인구수정" localSheetId="0">[1]Template_1!#REF!</definedName>
    <definedName name="인구수정">[1]Template_1!#REF!</definedName>
    <definedName name="재가" localSheetId="0">#REF!</definedName>
    <definedName name="재가">#REF!</definedName>
    <definedName name="재수정" localSheetId="0">#REF!</definedName>
    <definedName name="재수정">#REF!</definedName>
    <definedName name="통계" localSheetId="0">#REF!</definedName>
    <definedName name="통계">#REF!</definedName>
    <definedName name="ㅎ" localSheetId="1">[1]Template_1!$E$3</definedName>
    <definedName name="ㅎ" localSheetId="2">[1]Template_1!$E$3</definedName>
    <definedName name="ㅎ">[2]Template_1!$E$3</definedName>
    <definedName name="화물수송" localSheetId="1">#REF!</definedName>
    <definedName name="화물수송" localSheetId="0">#REF!</definedName>
    <definedName name="화물수송">#REF!</definedName>
    <definedName name="회계" localSheetId="1">#REF!</definedName>
    <definedName name="회계" localSheetId="0">#REF!</definedName>
    <definedName name="회계">#REF!</definedName>
    <definedName name="ㅕㅕ" localSheetId="1">#REF!</definedName>
    <definedName name="ㅕㅕ" localSheetId="0">#REF!</definedName>
    <definedName name="ㅕㅕ">#REF!</definedName>
  </definedNames>
  <calcPr calcId="162913"/>
</workbook>
</file>

<file path=xl/calcChain.xml><?xml version="1.0" encoding="utf-8"?>
<calcChain xmlns="http://schemas.openxmlformats.org/spreadsheetml/2006/main">
  <c r="D16" i="12" l="1"/>
  <c r="D12" i="12" l="1"/>
  <c r="F12" i="12"/>
  <c r="H12" i="12"/>
  <c r="I12" i="12" s="1"/>
  <c r="Q12" i="12"/>
  <c r="S12" i="12"/>
  <c r="U12" i="12"/>
  <c r="X12" i="12"/>
  <c r="Z12" i="12"/>
  <c r="AB12" i="12"/>
  <c r="D13" i="12"/>
  <c r="F13" i="12"/>
  <c r="H13" i="12"/>
  <c r="I13" i="12" s="1"/>
  <c r="Q13" i="12"/>
  <c r="S13" i="12"/>
  <c r="U13" i="12"/>
  <c r="X13" i="12"/>
  <c r="Z13" i="12"/>
  <c r="AB13" i="12"/>
  <c r="D14" i="12"/>
  <c r="F14" i="12"/>
  <c r="H14" i="12"/>
  <c r="I14" i="12"/>
  <c r="Q14" i="12"/>
  <c r="S14" i="12"/>
  <c r="U14" i="12"/>
  <c r="X14" i="12"/>
  <c r="Z14" i="12"/>
  <c r="AB14" i="12"/>
  <c r="Q15" i="12"/>
  <c r="S15" i="12"/>
  <c r="U15" i="12"/>
  <c r="X15" i="12"/>
  <c r="Z15" i="12"/>
  <c r="AB15" i="12"/>
  <c r="Q19" i="12"/>
  <c r="Q18" i="12"/>
  <c r="AA16" i="12"/>
  <c r="Y16" i="12"/>
  <c r="W16" i="12"/>
  <c r="T16" i="12"/>
  <c r="R16" i="12"/>
  <c r="P16" i="12"/>
  <c r="O16" i="12"/>
  <c r="M16" i="12"/>
  <c r="L16" i="12"/>
  <c r="K16" i="12"/>
  <c r="J16" i="12"/>
  <c r="H16" i="12"/>
  <c r="E16" i="12"/>
  <c r="C16" i="12"/>
  <c r="B16" i="12"/>
  <c r="S16" i="12" l="1"/>
  <c r="U16" i="12"/>
  <c r="Q16" i="12"/>
  <c r="X16" i="12"/>
  <c r="Z16" i="12"/>
  <c r="F16" i="12"/>
  <c r="AB16" i="12"/>
  <c r="I16" i="12"/>
  <c r="E12" i="10" l="1"/>
  <c r="L12" i="10"/>
  <c r="E13" i="10"/>
  <c r="L13" i="10"/>
  <c r="E14" i="10"/>
  <c r="L14" i="10"/>
  <c r="C19" i="10"/>
  <c r="B19" i="10"/>
  <c r="I18" i="10"/>
  <c r="I16" i="10" s="1"/>
  <c r="C18" i="10"/>
  <c r="B18" i="10" s="1"/>
  <c r="Y16" i="10"/>
  <c r="V16" i="10"/>
  <c r="L16" i="10"/>
  <c r="K16" i="10"/>
  <c r="J16" i="10"/>
  <c r="H16" i="10"/>
  <c r="G16" i="10"/>
  <c r="F16" i="10"/>
  <c r="E16" i="10"/>
  <c r="D16" i="10"/>
  <c r="C16" i="10" l="1"/>
  <c r="B16" i="10" s="1"/>
</calcChain>
</file>

<file path=xl/sharedStrings.xml><?xml version="1.0" encoding="utf-8"?>
<sst xmlns="http://schemas.openxmlformats.org/spreadsheetml/2006/main" count="141" uniqueCount="96">
  <si>
    <t xml:space="preserve"> </t>
    <phoneticPr fontId="40" type="noConversion"/>
  </si>
  <si>
    <t>합  계
Total</t>
    <phoneticPr fontId="39" type="noConversion"/>
  </si>
  <si>
    <t>1. 경 제 활 동 인 구 총 괄</t>
  </si>
  <si>
    <t>Economically Active Population</t>
    <phoneticPr fontId="40" type="noConversion"/>
  </si>
  <si>
    <t xml:space="preserve">단위 : 천명 </t>
    <phoneticPr fontId="40" type="noConversion"/>
  </si>
  <si>
    <t>Unit : 1,000 persons</t>
    <phoneticPr fontId="40" type="noConversion"/>
  </si>
  <si>
    <t>15세 이상 인구    Population 15 years old and over</t>
    <phoneticPr fontId="40" type="noConversion"/>
  </si>
  <si>
    <t>경제활동</t>
    <phoneticPr fontId="40" type="noConversion"/>
  </si>
  <si>
    <t>고용률</t>
    <phoneticPr fontId="40" type="noConversion"/>
  </si>
  <si>
    <t>실업률</t>
  </si>
  <si>
    <t>경제활동인구</t>
  </si>
  <si>
    <t>비경제활동인구</t>
  </si>
  <si>
    <t>참가율(%)</t>
    <phoneticPr fontId="40" type="noConversion"/>
  </si>
  <si>
    <t>(%)</t>
    <phoneticPr fontId="40" type="noConversion"/>
  </si>
  <si>
    <t>취업자</t>
  </si>
  <si>
    <t>실업자</t>
  </si>
  <si>
    <t>가사.육아</t>
    <phoneticPr fontId="40" type="noConversion"/>
  </si>
  <si>
    <r>
      <rPr>
        <sz val="10"/>
        <rFont val="맑은 고딕"/>
        <family val="3"/>
        <charset val="129"/>
        <scheme val="major"/>
      </rPr>
      <t>통 학</t>
    </r>
    <r>
      <rPr>
        <vertAlign val="superscript"/>
        <sz val="10"/>
        <rFont val="맑은 고딕"/>
        <family val="3"/>
        <charset val="129"/>
        <scheme val="major"/>
      </rPr>
      <t>1)</t>
    </r>
    <phoneticPr fontId="48" type="noConversion"/>
  </si>
  <si>
    <t>Economic</t>
    <phoneticPr fontId="40" type="noConversion"/>
  </si>
  <si>
    <t>Employment</t>
    <phoneticPr fontId="40" type="noConversion"/>
  </si>
  <si>
    <t>Attending</t>
  </si>
  <si>
    <t xml:space="preserve"> </t>
  </si>
  <si>
    <t>participation</t>
    <phoneticPr fontId="40" type="noConversion"/>
  </si>
  <si>
    <t>Population</t>
    <phoneticPr fontId="40" type="noConversion"/>
  </si>
  <si>
    <t>Unemploy-</t>
  </si>
  <si>
    <t>school</t>
    <phoneticPr fontId="40" type="noConversion"/>
  </si>
  <si>
    <t>Others</t>
  </si>
  <si>
    <t xml:space="preserve"> rate</t>
  </si>
  <si>
    <t>ratio</t>
    <phoneticPr fontId="40" type="noConversion"/>
  </si>
  <si>
    <t>ment  rate</t>
    <phoneticPr fontId="40" type="noConversion"/>
  </si>
  <si>
    <t>1/2</t>
    <phoneticPr fontId="40" type="noConversion"/>
  </si>
  <si>
    <t>2/2</t>
    <phoneticPr fontId="40" type="noConversion"/>
  </si>
  <si>
    <t>2. 연 령 별 취 업 자</t>
    <phoneticPr fontId="48" type="noConversion"/>
  </si>
  <si>
    <t>Employed Persons by Age Group</t>
    <phoneticPr fontId="48" type="noConversion"/>
  </si>
  <si>
    <t>남</t>
    <phoneticPr fontId="40" type="noConversion"/>
  </si>
  <si>
    <t>여</t>
    <phoneticPr fontId="40" type="noConversion"/>
  </si>
  <si>
    <t>Labor</t>
    <phoneticPr fontId="40" type="noConversion"/>
  </si>
  <si>
    <t xml:space="preserve">   Ⅳ. 노 동</t>
    <phoneticPr fontId="39" type="noConversion"/>
  </si>
  <si>
    <t xml:space="preserve"> 주: 1) 정규교육기관 재학, 입시학원 수강, 취업을 위한 학원․기관 수강 등을 포함</t>
    <phoneticPr fontId="48" type="noConversion"/>
  </si>
  <si>
    <t>3. 산 업 별 취 업 자</t>
    <phoneticPr fontId="40" type="noConversion"/>
  </si>
  <si>
    <t>단위 : 천명, %</t>
    <phoneticPr fontId="40" type="noConversion"/>
  </si>
  <si>
    <t>Unit : 1,000 persons, %</t>
    <phoneticPr fontId="40" type="noConversion"/>
  </si>
  <si>
    <t>합  계</t>
  </si>
  <si>
    <t>농림어업</t>
    <phoneticPr fontId="40" type="noConversion"/>
  </si>
  <si>
    <t>광업·제조업</t>
    <phoneticPr fontId="40" type="noConversion"/>
  </si>
  <si>
    <t xml:space="preserve"> 사회간접자본 및 기타사업서비스업</t>
    <phoneticPr fontId="40" type="noConversion"/>
  </si>
  <si>
    <t>건설업</t>
    <phoneticPr fontId="40" type="noConversion"/>
  </si>
  <si>
    <t>도소매·음식</t>
    <phoneticPr fontId="40" type="noConversion"/>
  </si>
  <si>
    <t>전기·운수·</t>
    <phoneticPr fontId="40" type="noConversion"/>
  </si>
  <si>
    <t>구성비</t>
  </si>
  <si>
    <t>Construction</t>
    <phoneticPr fontId="48" type="noConversion"/>
  </si>
  <si>
    <t>숙박업</t>
  </si>
  <si>
    <t>통신·금융·</t>
    <phoneticPr fontId="48" type="noConversion"/>
  </si>
  <si>
    <t>Composi-</t>
    <phoneticPr fontId="48" type="noConversion"/>
  </si>
  <si>
    <t>Total</t>
  </si>
  <si>
    <t>tion(%)</t>
  </si>
  <si>
    <t>4. 직 업 별 취 업 자</t>
    <phoneticPr fontId="40" type="noConversion"/>
  </si>
  <si>
    <t>Employed Persons by Occupation</t>
  </si>
  <si>
    <t>관리자, 전문가 및
관련종사자</t>
    <phoneticPr fontId="40" type="noConversion"/>
  </si>
  <si>
    <t>사무 종사자</t>
    <phoneticPr fontId="40" type="noConversion"/>
  </si>
  <si>
    <t>서비스.판매
종사자</t>
    <phoneticPr fontId="40" type="noConversion"/>
  </si>
  <si>
    <t>농림어업 숙련종사자</t>
    <phoneticPr fontId="40" type="noConversion"/>
  </si>
  <si>
    <t>기능.기계조작.조립 종사자</t>
    <phoneticPr fontId="40" type="noConversion"/>
  </si>
  <si>
    <t>단순노무 종사자</t>
    <phoneticPr fontId="40" type="noConversion"/>
  </si>
  <si>
    <t>Clerks</t>
    <phoneticPr fontId="40" type="noConversion"/>
  </si>
  <si>
    <t>Managers,
Professionals and Related Workers</t>
    <phoneticPr fontId="40" type="noConversion"/>
  </si>
  <si>
    <t>Skilled Agricultural Forestry and Fishery Workers</t>
    <phoneticPr fontId="40" type="noConversion"/>
  </si>
  <si>
    <t>Craft and Related Trades Workers /
Equipment, Machine Operating and Assembling Workers</t>
    <phoneticPr fontId="40" type="noConversion"/>
  </si>
  <si>
    <t>Service workers
/ Sales workers</t>
    <phoneticPr fontId="40" type="noConversion"/>
  </si>
  <si>
    <t>Elementary Workers</t>
    <phoneticPr fontId="40" type="noConversion"/>
  </si>
  <si>
    <t xml:space="preserve">Agriculture, forestry and fishing </t>
    <phoneticPr fontId="40" type="noConversion"/>
  </si>
  <si>
    <t>Mining and manufacturing</t>
    <phoneticPr fontId="40" type="noConversion"/>
  </si>
  <si>
    <t>Social overhead capital and other services</t>
    <phoneticPr fontId="40" type="noConversion"/>
  </si>
  <si>
    <t>Wholesale &amp; retail trade, hotels &amp; restaurants</t>
    <phoneticPr fontId="48" type="noConversion"/>
  </si>
  <si>
    <t>Electricity, transport, communication &amp; finance</t>
    <phoneticPr fontId="48" type="noConversion"/>
  </si>
  <si>
    <t xml:space="preserve"> Business, personal, public service &amp; others</t>
    <phoneticPr fontId="48" type="noConversion"/>
  </si>
  <si>
    <t>반기별</t>
    <phoneticPr fontId="40" type="noConversion"/>
  </si>
  <si>
    <t>반기별</t>
    <phoneticPr fontId="39" type="noConversion"/>
  </si>
  <si>
    <r>
      <rPr>
        <sz val="9"/>
        <color theme="1"/>
        <rFont val="맑은 고딕"/>
        <family val="3"/>
        <charset val="129"/>
        <scheme val="major"/>
      </rPr>
      <t xml:space="preserve">Economically </t>
    </r>
    <r>
      <rPr>
        <sz val="10"/>
        <color theme="1"/>
        <rFont val="맑은 고딕"/>
        <family val="3"/>
        <charset val="129"/>
        <scheme val="major"/>
      </rPr>
      <t xml:space="preserve">
active 
population</t>
    </r>
    <phoneticPr fontId="40" type="noConversion"/>
  </si>
  <si>
    <t>Employed 
persons</t>
    <phoneticPr fontId="39" type="noConversion"/>
  </si>
  <si>
    <r>
      <rPr>
        <sz val="9"/>
        <color theme="1"/>
        <rFont val="맑은 고딕"/>
        <family val="3"/>
        <charset val="129"/>
        <scheme val="major"/>
      </rPr>
      <t>Unemployed</t>
    </r>
    <r>
      <rPr>
        <sz val="10"/>
        <color theme="1"/>
        <rFont val="맑은 고딕"/>
        <family val="3"/>
        <charset val="129"/>
        <scheme val="major"/>
      </rPr>
      <t xml:space="preserve">
persons</t>
    </r>
    <phoneticPr fontId="40" type="noConversion"/>
  </si>
  <si>
    <r>
      <t xml:space="preserve">Not 
</t>
    </r>
    <r>
      <rPr>
        <sz val="9"/>
        <color theme="1"/>
        <rFont val="맑은 고딕"/>
        <family val="3"/>
        <charset val="129"/>
        <scheme val="major"/>
      </rPr>
      <t xml:space="preserve">economically </t>
    </r>
    <r>
      <rPr>
        <sz val="10"/>
        <color theme="1"/>
        <rFont val="맑은 고딕"/>
        <family val="3"/>
        <charset val="129"/>
        <scheme val="major"/>
      </rPr>
      <t xml:space="preserve">
active 
population</t>
    </r>
    <phoneticPr fontId="40" type="noConversion"/>
  </si>
  <si>
    <r>
      <rPr>
        <sz val="8"/>
        <color theme="1"/>
        <rFont val="맑은 고딕"/>
        <family val="3"/>
        <charset val="129"/>
        <scheme val="major"/>
      </rPr>
      <t xml:space="preserve">Housekeeping </t>
    </r>
    <r>
      <rPr>
        <sz val="10"/>
        <color theme="1"/>
        <rFont val="맑은 고딕"/>
        <family val="3"/>
        <charset val="129"/>
        <scheme val="major"/>
      </rPr>
      <t xml:space="preserve">
</t>
    </r>
    <r>
      <rPr>
        <sz val="8"/>
        <color theme="1"/>
        <rFont val="맑은 고딕"/>
        <family val="3"/>
        <charset val="129"/>
        <scheme val="major"/>
      </rPr>
      <t>&amp; caring for child</t>
    </r>
    <phoneticPr fontId="40" type="noConversion"/>
  </si>
  <si>
    <t>65세 이상
Years old 
and over</t>
    <phoneticPr fontId="40" type="noConversion"/>
  </si>
  <si>
    <t>Composition</t>
    <phoneticPr fontId="39" type="noConversion"/>
  </si>
  <si>
    <t>Employed Persons by Industry</t>
    <phoneticPr fontId="39" type="noConversion"/>
  </si>
  <si>
    <t>Compo
-sition</t>
    <phoneticPr fontId="48" type="noConversion"/>
  </si>
  <si>
    <t>사업·개인·공공</t>
    <phoneticPr fontId="40" type="noConversion"/>
  </si>
  <si>
    <t>서비스 및 기타</t>
    <phoneticPr fontId="40" type="noConversion"/>
  </si>
  <si>
    <t>기 타</t>
    <phoneticPr fontId="48" type="noConversion"/>
  </si>
  <si>
    <t>15~29세
Years old</t>
    <phoneticPr fontId="40" type="noConversion"/>
  </si>
  <si>
    <t>30∼49세
Years old</t>
    <phoneticPr fontId="40" type="noConversion"/>
  </si>
  <si>
    <t>50∼64세
Years old</t>
    <phoneticPr fontId="40" type="noConversion"/>
  </si>
  <si>
    <t xml:space="preserve"> 자료 : 통계청 「지역별고용조사」</t>
    <phoneticPr fontId="40" type="noConversion"/>
  </si>
  <si>
    <t>연   별</t>
    <phoneticPr fontId="40" type="noConversion"/>
  </si>
  <si>
    <t>성   별</t>
    <phoneticPr fontId="3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</si>
</sst>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-* #,##0_-;\-* #,##0_-;_-* &quot;-&quot;_-;_-@_-"/>
    <numFmt numFmtId="176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77" formatCode="&quot;₩&quot;#,##0;[Red]&quot;₩&quot;&quot;₩&quot;\-#,##0"/>
    <numFmt numFmtId="178" formatCode="_ * #,##0_ ;_ * \-#,##0_ ;_ * &quot;-&quot;_ ;_ @_ "/>
    <numFmt numFmtId="179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0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1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2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3" formatCode="_ * #,##0.00_ ;_ * \-#,##0.00_ ;_ * &quot;-&quot;??_ ;_ @_ "/>
    <numFmt numFmtId="184" formatCode="&quot;₩&quot;#,##0;&quot;₩&quot;&quot;₩&quot;\-#,##0"/>
    <numFmt numFmtId="185" formatCode="_ * #,##0.00_ ;_ * \-#,##0.00_ ;_ * &quot;-&quot;_ ;_ @_ "/>
    <numFmt numFmtId="186" formatCode="&quot;₩&quot;#,##0.00;&quot;₩&quot;\-#,##0.00"/>
    <numFmt numFmtId="187" formatCode="_-[$€-2]* #,##0.00_-;\-[$€-2]* #,##0.00_-;_-[$€-2]* &quot;-&quot;??_-"/>
    <numFmt numFmtId="188" formatCode="0.0_);[Red]\(0.0\)"/>
    <numFmt numFmtId="189" formatCode="mm&quot;월&quot;\ dd&quot;일&quot;"/>
    <numFmt numFmtId="190" formatCode="_-* #,##0.0_-;\-* #,##0.0_-;_-* &quot;-&quot;?_-;_-@_-"/>
  </numFmts>
  <fonts count="60">
    <font>
      <sz val="11"/>
      <name val="돋움"/>
      <family val="3"/>
      <charset val="129"/>
    </font>
    <font>
      <sz val="11"/>
      <name val="돋움"/>
      <family val="3"/>
      <charset val="129"/>
    </font>
    <font>
      <sz val="10"/>
      <name val="굴림체"/>
      <family val="3"/>
      <charset val="129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2"/>
      <name val="바탕체"/>
      <family val="1"/>
      <charset val="129"/>
    </font>
    <font>
      <b/>
      <sz val="1"/>
      <color indexed="8"/>
      <name val="Courier"/>
      <family val="3"/>
    </font>
    <font>
      <sz val="11"/>
      <color indexed="20"/>
      <name val="돋움"/>
      <family val="3"/>
      <charset val="129"/>
    </font>
    <font>
      <sz val="1"/>
      <color indexed="8"/>
      <name val="Courier"/>
      <family val="3"/>
    </font>
    <font>
      <sz val="14"/>
      <name val="뼻뮝"/>
      <family val="3"/>
      <charset val="129"/>
    </font>
    <font>
      <sz val="10"/>
      <name val="바탕"/>
      <family val="1"/>
      <charset val="129"/>
    </font>
    <font>
      <sz val="11"/>
      <color indexed="60"/>
      <name val="돋움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0"/>
      <name val="Arial"/>
      <family val="2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4"/>
      <name val="바탕"/>
      <family val="1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b/>
      <sz val="16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sz val="8"/>
      <name val="돋움"/>
      <family val="3"/>
      <charset val="129"/>
    </font>
    <font>
      <sz val="8"/>
      <name val="바탕"/>
      <family val="1"/>
      <charset val="129"/>
    </font>
    <font>
      <sz val="10"/>
      <name val="MS Serif"/>
      <family val="1"/>
    </font>
    <font>
      <sz val="10"/>
      <color theme="1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ajor"/>
    </font>
    <font>
      <sz val="20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vertAlign val="superscript"/>
      <sz val="10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sz val="9"/>
      <color rgb="FF0000FF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u/>
      <sz val="12"/>
      <color theme="10"/>
      <name val="바탕체"/>
      <family val="1"/>
      <charset val="129"/>
    </font>
    <font>
      <sz val="11"/>
      <name val="맑은 고딕"/>
      <family val="3"/>
      <charset val="129"/>
      <scheme val="major"/>
    </font>
    <font>
      <sz val="18"/>
      <name val="맑은 고딕"/>
      <family val="3"/>
      <charset val="129"/>
      <scheme val="major"/>
    </font>
    <font>
      <b/>
      <sz val="26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sz val="8"/>
      <color theme="1"/>
      <name val="맑은 고딕"/>
      <family val="3"/>
      <charset val="129"/>
      <scheme val="major"/>
    </font>
    <font>
      <b/>
      <sz val="23"/>
      <color theme="1"/>
      <name val="HY헤드라인M"/>
      <family val="1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03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/>
    <xf numFmtId="0" fontId="30" fillId="0" borderId="0"/>
    <xf numFmtId="0" fontId="32" fillId="0" borderId="0"/>
    <xf numFmtId="178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3" fontId="16" fillId="0" borderId="0" applyFont="0" applyFill="0" applyBorder="0" applyAlignment="0" applyProtection="0"/>
    <xf numFmtId="0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0" fontId="16" fillId="0" borderId="0" applyFont="0" applyFill="0" applyBorder="0" applyAlignment="0" applyProtection="0"/>
    <xf numFmtId="187" fontId="7" fillId="0" borderId="0" applyFont="0" applyFill="0" applyBorder="0" applyAlignment="0" applyProtection="0"/>
    <xf numFmtId="2" fontId="16" fillId="0" borderId="0" applyFont="0" applyFill="0" applyBorder="0" applyAlignment="0" applyProtection="0"/>
    <xf numFmtId="38" fontId="33" fillId="16" borderId="0" applyNumberFormat="0" applyBorder="0" applyAlignment="0" applyProtection="0"/>
    <xf numFmtId="0" fontId="34" fillId="0" borderId="0">
      <alignment horizontal="left"/>
    </xf>
    <xf numFmtId="0" fontId="35" fillId="0" borderId="1" applyNumberFormat="0" applyAlignment="0" applyProtection="0">
      <alignment horizontal="left" vertical="center"/>
    </xf>
    <xf numFmtId="0" fontId="35" fillId="0" borderId="2">
      <alignment horizontal="left" vertical="center"/>
    </xf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0" fontId="33" fillId="16" borderId="3" applyNumberFormat="0" applyBorder="0" applyAlignment="0" applyProtection="0"/>
    <xf numFmtId="0" fontId="37" fillId="0" borderId="4"/>
    <xf numFmtId="0" fontId="7" fillId="0" borderId="0"/>
    <xf numFmtId="0" fontId="16" fillId="0" borderId="0"/>
    <xf numFmtId="10" fontId="16" fillId="0" borderId="0" applyFont="0" applyFill="0" applyBorder="0" applyAlignment="0" applyProtection="0"/>
    <xf numFmtId="0" fontId="37" fillId="0" borderId="0"/>
    <xf numFmtId="0" fontId="16" fillId="0" borderId="5" applyNumberFormat="0" applyFont="0" applyFill="0" applyAlignment="0" applyProtection="0"/>
    <xf numFmtId="0" fontId="38" fillId="0" borderId="6">
      <alignment horizontal="left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1" borderId="7" applyNumberFormat="0" applyAlignment="0" applyProtection="0">
      <alignment vertical="center"/>
    </xf>
    <xf numFmtId="176" fontId="7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3" borderId="0" applyNumberFormat="0" applyBorder="0" applyAlignment="0" applyProtection="0">
      <alignment vertical="center"/>
    </xf>
    <xf numFmtId="0" fontId="10" fillId="0" borderId="0">
      <protection locked="0"/>
    </xf>
    <xf numFmtId="0" fontId="10" fillId="0" borderId="0">
      <protection locked="0"/>
    </xf>
    <xf numFmtId="40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0" fontId="7" fillId="22" borderId="8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>
      <alignment vertical="center"/>
    </xf>
    <xf numFmtId="0" fontId="13" fillId="23" borderId="0" applyNumberFormat="0" applyBorder="0" applyAlignment="0" applyProtection="0">
      <alignment vertical="center"/>
    </xf>
    <xf numFmtId="0" fontId="1" fillId="0" borderId="0"/>
    <xf numFmtId="0" fontId="14" fillId="0" borderId="0" applyNumberFormat="0" applyFill="0" applyBorder="0" applyAlignment="0" applyProtection="0">
      <alignment vertical="center"/>
    </xf>
    <xf numFmtId="0" fontId="15" fillId="24" borderId="9" applyNumberFormat="0" applyAlignment="0" applyProtection="0">
      <alignment vertical="center"/>
    </xf>
    <xf numFmtId="177" fontId="16" fillId="0" borderId="0">
      <alignment vertical="center"/>
    </xf>
    <xf numFmtId="0" fontId="2" fillId="0" borderId="0" applyFont="0" applyFill="0" applyBorder="0" applyAlignment="0" applyProtection="0"/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7" applyNumberFormat="0" applyAlignment="0" applyProtection="0">
      <alignment vertical="center"/>
    </xf>
    <xf numFmtId="4" fontId="10" fillId="0" borderId="0">
      <protection locked="0"/>
    </xf>
    <xf numFmtId="179" fontId="7" fillId="0" borderId="0">
      <protection locked="0"/>
    </xf>
    <xf numFmtId="0" fontId="2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21" borderId="15" applyNumberFormat="0" applyAlignment="0" applyProtection="0">
      <alignment vertical="center"/>
    </xf>
    <xf numFmtId="41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7" fillId="0" borderId="0">
      <alignment vertical="center"/>
    </xf>
    <xf numFmtId="180" fontId="7" fillId="0" borderId="0">
      <protection locked="0"/>
    </xf>
    <xf numFmtId="0" fontId="10" fillId="0" borderId="5">
      <protection locked="0"/>
    </xf>
    <xf numFmtId="181" fontId="7" fillId="0" borderId="0">
      <protection locked="0"/>
    </xf>
    <xf numFmtId="182" fontId="7" fillId="0" borderId="0">
      <protection locked="0"/>
    </xf>
    <xf numFmtId="0" fontId="41" fillId="0" borderId="0"/>
    <xf numFmtId="178" fontId="41" fillId="0" borderId="0" applyFon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>
      <alignment vertical="center"/>
    </xf>
    <xf numFmtId="0" fontId="42" fillId="0" borderId="0" xfId="100" applyNumberFormat="1" applyFont="1" applyFill="1" applyAlignment="1" applyProtection="1">
      <alignment vertical="top"/>
    </xf>
    <xf numFmtId="0" fontId="44" fillId="0" borderId="0" xfId="100" applyFont="1" applyFill="1" applyAlignment="1" applyProtection="1">
      <alignment vertical="center"/>
    </xf>
    <xf numFmtId="0" fontId="44" fillId="0" borderId="0" xfId="100" applyFont="1" applyFill="1" applyProtection="1"/>
    <xf numFmtId="0" fontId="45" fillId="0" borderId="0" xfId="100" applyFont="1" applyFill="1" applyProtection="1"/>
    <xf numFmtId="0" fontId="45" fillId="0" borderId="4" xfId="100" applyFont="1" applyFill="1" applyBorder="1" applyAlignment="1" applyProtection="1">
      <alignment horizontal="right"/>
    </xf>
    <xf numFmtId="0" fontId="42" fillId="25" borderId="30" xfId="100" applyFont="1" applyFill="1" applyBorder="1" applyAlignment="1" applyProtection="1">
      <alignment horizontal="center" vertical="center"/>
    </xf>
    <xf numFmtId="0" fontId="42" fillId="0" borderId="0" xfId="100" applyFont="1" applyFill="1" applyAlignment="1" applyProtection="1">
      <alignment vertical="center"/>
    </xf>
    <xf numFmtId="0" fontId="42" fillId="25" borderId="24" xfId="100" applyFont="1" applyFill="1" applyBorder="1" applyAlignment="1" applyProtection="1">
      <alignment horizontal="center" vertical="center"/>
    </xf>
    <xf numFmtId="0" fontId="42" fillId="25" borderId="18" xfId="100" applyFont="1" applyFill="1" applyBorder="1" applyAlignment="1" applyProtection="1">
      <alignment horizontal="centerContinuous" vertical="center"/>
    </xf>
    <xf numFmtId="0" fontId="42" fillId="25" borderId="19" xfId="100" applyFont="1" applyFill="1" applyBorder="1" applyAlignment="1" applyProtection="1">
      <alignment horizontal="centerContinuous" vertical="center"/>
    </xf>
    <xf numFmtId="0" fontId="42" fillId="25" borderId="23" xfId="100" applyFont="1" applyFill="1" applyBorder="1" applyAlignment="1" applyProtection="1">
      <alignment horizontal="centerContinuous" vertical="center"/>
    </xf>
    <xf numFmtId="0" fontId="42" fillId="25" borderId="26" xfId="100" applyFont="1" applyFill="1" applyBorder="1" applyAlignment="1" applyProtection="1">
      <alignment horizontal="centerContinuous" vertical="center"/>
    </xf>
    <xf numFmtId="0" fontId="42" fillId="25" borderId="0" xfId="100" applyFont="1" applyFill="1" applyBorder="1" applyAlignment="1" applyProtection="1">
      <alignment horizontal="center" vertical="center"/>
    </xf>
    <xf numFmtId="0" fontId="42" fillId="25" borderId="26" xfId="100" applyFont="1" applyFill="1" applyBorder="1" applyAlignment="1" applyProtection="1">
      <alignment horizontal="center" vertical="center"/>
    </xf>
    <xf numFmtId="0" fontId="46" fillId="25" borderId="26" xfId="100" applyFont="1" applyFill="1" applyBorder="1" applyAlignment="1" applyProtection="1">
      <alignment horizontal="center" vertical="center" wrapText="1"/>
    </xf>
    <xf numFmtId="0" fontId="46" fillId="25" borderId="23" xfId="100" applyFont="1" applyFill="1" applyBorder="1" applyAlignment="1" applyProtection="1">
      <alignment horizontal="center" vertical="center"/>
    </xf>
    <xf numFmtId="0" fontId="42" fillId="25" borderId="24" xfId="100" applyFont="1" applyFill="1" applyBorder="1" applyAlignment="1" applyProtection="1">
      <alignment horizontal="center" vertical="center" shrinkToFit="1"/>
    </xf>
    <xf numFmtId="0" fontId="42" fillId="25" borderId="22" xfId="100" applyFont="1" applyFill="1" applyBorder="1" applyAlignment="1" applyProtection="1">
      <alignment vertical="center"/>
    </xf>
    <xf numFmtId="0" fontId="42" fillId="25" borderId="25" xfId="100" applyFont="1" applyFill="1" applyBorder="1" applyAlignment="1" applyProtection="1">
      <alignment horizontal="center" vertical="center" shrinkToFit="1"/>
    </xf>
    <xf numFmtId="0" fontId="42" fillId="0" borderId="0" xfId="100" applyFont="1" applyFill="1" applyProtection="1"/>
    <xf numFmtId="0" fontId="42" fillId="0" borderId="0" xfId="100" applyFont="1" applyFill="1" applyAlignment="1" applyProtection="1"/>
    <xf numFmtId="188" fontId="42" fillId="0" borderId="0" xfId="101" applyNumberFormat="1" applyFont="1" applyFill="1" applyBorder="1" applyAlignment="1" applyProtection="1"/>
    <xf numFmtId="188" fontId="49" fillId="0" borderId="0" xfId="101" applyNumberFormat="1" applyFont="1" applyFill="1" applyBorder="1" applyAlignment="1" applyProtection="1"/>
    <xf numFmtId="0" fontId="50" fillId="0" borderId="0" xfId="100" applyFont="1" applyFill="1" applyBorder="1" applyProtection="1"/>
    <xf numFmtId="178" fontId="42" fillId="0" borderId="0" xfId="101" applyFont="1" applyFill="1" applyBorder="1" applyProtection="1"/>
    <xf numFmtId="0" fontId="51" fillId="0" borderId="0" xfId="100" applyFont="1" applyFill="1" applyBorder="1" applyProtection="1"/>
    <xf numFmtId="0" fontId="45" fillId="0" borderId="0" xfId="100" applyFont="1" applyFill="1" applyBorder="1" applyAlignment="1"/>
    <xf numFmtId="0" fontId="52" fillId="0" borderId="0" xfId="100" applyFont="1" applyFill="1" applyBorder="1" applyProtection="1"/>
    <xf numFmtId="0" fontId="42" fillId="0" borderId="0" xfId="100" applyFont="1" applyFill="1" applyBorder="1" applyAlignment="1"/>
    <xf numFmtId="0" fontId="43" fillId="0" borderId="0" xfId="100" applyFont="1" applyFill="1" applyAlignment="1">
      <alignment horizontal="center"/>
    </xf>
    <xf numFmtId="0" fontId="45" fillId="0" borderId="4" xfId="100" applyFont="1" applyFill="1" applyBorder="1" applyProtection="1"/>
    <xf numFmtId="0" fontId="42" fillId="0" borderId="0" xfId="100" applyFont="1" applyFill="1" applyBorder="1" applyProtection="1"/>
    <xf numFmtId="190" fontId="49" fillId="0" borderId="0" xfId="101" applyNumberFormat="1" applyFont="1" applyFill="1" applyBorder="1" applyProtection="1">
      <protection locked="0"/>
    </xf>
    <xf numFmtId="0" fontId="45" fillId="0" borderId="0" xfId="100" applyFont="1" applyFill="1" applyBorder="1"/>
    <xf numFmtId="0" fontId="45" fillId="0" borderId="0" xfId="100" applyFont="1" applyFill="1"/>
    <xf numFmtId="0" fontId="41" fillId="0" borderId="0" xfId="100"/>
    <xf numFmtId="0" fontId="54" fillId="0" borderId="0" xfId="100" applyFont="1"/>
    <xf numFmtId="0" fontId="55" fillId="0" borderId="0" xfId="100" applyFont="1" applyAlignment="1">
      <alignment horizontal="centerContinuous"/>
    </xf>
    <xf numFmtId="0" fontId="56" fillId="0" borderId="0" xfId="100" applyFont="1" applyAlignment="1"/>
    <xf numFmtId="0" fontId="45" fillId="0" borderId="0" xfId="100" applyFont="1" applyFill="1" applyAlignment="1" applyProtection="1">
      <alignment horizontal="right"/>
    </xf>
    <xf numFmtId="0" fontId="42" fillId="25" borderId="16" xfId="100" applyFont="1" applyFill="1" applyBorder="1" applyAlignment="1" applyProtection="1">
      <alignment horizontal="centerContinuous" vertical="center"/>
    </xf>
    <xf numFmtId="0" fontId="42" fillId="25" borderId="24" xfId="100" applyFont="1" applyFill="1" applyBorder="1" applyAlignment="1" applyProtection="1">
      <alignment vertical="center"/>
    </xf>
    <xf numFmtId="0" fontId="42" fillId="25" borderId="18" xfId="100" applyFont="1" applyFill="1" applyBorder="1" applyAlignment="1" applyProtection="1">
      <alignment horizontal="center" vertical="center"/>
    </xf>
    <xf numFmtId="0" fontId="42" fillId="25" borderId="24" xfId="100" applyFont="1" applyFill="1" applyBorder="1" applyAlignment="1" applyProtection="1">
      <alignment horizontal="centerContinuous" vertical="center"/>
    </xf>
    <xf numFmtId="0" fontId="42" fillId="25" borderId="25" xfId="100" applyFont="1" applyFill="1" applyBorder="1" applyAlignment="1" applyProtection="1">
      <alignment horizontal="centerContinuous" vertical="center"/>
    </xf>
    <xf numFmtId="188" fontId="42" fillId="0" borderId="0" xfId="101" applyNumberFormat="1" applyFont="1" applyFill="1" applyBorder="1" applyProtection="1"/>
    <xf numFmtId="188" fontId="49" fillId="0" borderId="0" xfId="101" applyNumberFormat="1" applyFont="1" applyFill="1" applyBorder="1" applyProtection="1"/>
    <xf numFmtId="0" fontId="57" fillId="0" borderId="0" xfId="100" applyFont="1" applyFill="1" applyBorder="1" applyProtection="1"/>
    <xf numFmtId="0" fontId="46" fillId="0" borderId="0" xfId="100" applyFont="1" applyFill="1" applyProtection="1"/>
    <xf numFmtId="0" fontId="43" fillId="0" borderId="0" xfId="100" applyFont="1" applyFill="1" applyAlignment="1" applyProtection="1">
      <alignment horizontal="center"/>
    </xf>
    <xf numFmtId="0" fontId="45" fillId="0" borderId="0" xfId="100" applyFont="1" applyFill="1" applyAlignment="1" applyProtection="1"/>
    <xf numFmtId="0" fontId="42" fillId="25" borderId="0" xfId="100" applyFont="1" applyFill="1" applyBorder="1" applyAlignment="1" applyProtection="1">
      <alignment vertical="center"/>
    </xf>
    <xf numFmtId="188" fontId="42" fillId="0" borderId="0" xfId="101" applyNumberFormat="1" applyFont="1" applyFill="1" applyBorder="1" applyProtection="1">
      <protection locked="0"/>
    </xf>
    <xf numFmtId="190" fontId="42" fillId="0" borderId="0" xfId="101" applyNumberFormat="1" applyFont="1" applyFill="1" applyBorder="1" applyAlignment="1" applyProtection="1">
      <protection locked="0"/>
    </xf>
    <xf numFmtId="190" fontId="42" fillId="0" borderId="20" xfId="101" applyNumberFormat="1" applyFont="1" applyFill="1" applyBorder="1" applyAlignment="1" applyProtection="1">
      <protection locked="0"/>
    </xf>
    <xf numFmtId="0" fontId="42" fillId="25" borderId="31" xfId="100" applyFont="1" applyFill="1" applyBorder="1" applyAlignment="1" applyProtection="1">
      <alignment horizontal="center" vertical="center"/>
    </xf>
    <xf numFmtId="0" fontId="42" fillId="25" borderId="32" xfId="100" applyFont="1" applyFill="1" applyBorder="1" applyAlignment="1" applyProtection="1">
      <alignment horizontal="center" vertical="center"/>
    </xf>
    <xf numFmtId="0" fontId="42" fillId="25" borderId="33" xfId="100" applyFont="1" applyFill="1" applyBorder="1" applyAlignment="1" applyProtection="1">
      <alignment horizontal="center" vertical="center"/>
    </xf>
    <xf numFmtId="0" fontId="42" fillId="25" borderId="34" xfId="100" applyFont="1" applyFill="1" applyBorder="1" applyAlignment="1" applyProtection="1">
      <alignment horizontal="center" vertical="center"/>
    </xf>
    <xf numFmtId="0" fontId="42" fillId="25" borderId="34" xfId="100" applyFont="1" applyFill="1" applyBorder="1" applyAlignment="1" applyProtection="1">
      <alignment vertical="center" shrinkToFit="1"/>
    </xf>
    <xf numFmtId="0" fontId="42" fillId="25" borderId="34" xfId="100" applyFont="1" applyFill="1" applyBorder="1" applyAlignment="1" applyProtection="1">
      <alignment horizontal="center" vertical="center" shrinkToFit="1"/>
    </xf>
    <xf numFmtId="0" fontId="42" fillId="25" borderId="35" xfId="100" applyFont="1" applyFill="1" applyBorder="1" applyAlignment="1" applyProtection="1">
      <alignment horizontal="center" vertical="center"/>
    </xf>
    <xf numFmtId="0" fontId="42" fillId="25" borderId="36" xfId="100" applyFont="1" applyFill="1" applyBorder="1" applyAlignment="1" applyProtection="1">
      <alignment horizontal="center" vertical="center" shrinkToFit="1"/>
    </xf>
    <xf numFmtId="0" fontId="42" fillId="0" borderId="33" xfId="100" quotePrefix="1" applyFont="1" applyFill="1" applyBorder="1" applyAlignment="1" applyProtection="1">
      <alignment horizontal="center"/>
    </xf>
    <xf numFmtId="188" fontId="42" fillId="0" borderId="34" xfId="101" applyNumberFormat="1" applyFont="1" applyFill="1" applyBorder="1" applyAlignment="1" applyProtection="1"/>
    <xf numFmtId="188" fontId="42" fillId="0" borderId="0" xfId="101" applyNumberFormat="1" applyFont="1" applyFill="1" applyBorder="1" applyAlignment="1" applyProtection="1">
      <alignment horizontal="right"/>
    </xf>
    <xf numFmtId="188" fontId="49" fillId="0" borderId="0" xfId="101" applyNumberFormat="1" applyFont="1" applyFill="1" applyBorder="1" applyAlignment="1" applyProtection="1">
      <alignment horizontal="right"/>
    </xf>
    <xf numFmtId="0" fontId="42" fillId="0" borderId="33" xfId="100" applyFont="1" applyFill="1" applyBorder="1" applyAlignment="1" applyProtection="1">
      <alignment horizontal="center"/>
    </xf>
    <xf numFmtId="189" fontId="42" fillId="0" borderId="33" xfId="100" quotePrefix="1" applyNumberFormat="1" applyFont="1" applyFill="1" applyBorder="1" applyAlignment="1" applyProtection="1">
      <alignment horizontal="center"/>
    </xf>
    <xf numFmtId="188" fontId="42" fillId="0" borderId="0" xfId="101" applyNumberFormat="1" applyFont="1" applyFill="1" applyBorder="1" applyAlignment="1" applyProtection="1">
      <protection locked="0"/>
    </xf>
    <xf numFmtId="0" fontId="42" fillId="0" borderId="37" xfId="100" applyFont="1" applyFill="1" applyBorder="1" applyProtection="1"/>
    <xf numFmtId="178" fontId="42" fillId="0" borderId="4" xfId="101" applyFont="1" applyFill="1" applyBorder="1" applyProtection="1"/>
    <xf numFmtId="178" fontId="42" fillId="0" borderId="38" xfId="101" applyFont="1" applyFill="1" applyBorder="1" applyProtection="1"/>
    <xf numFmtId="0" fontId="42" fillId="0" borderId="33" xfId="100" applyFont="1" applyFill="1" applyBorder="1" applyAlignment="1">
      <alignment horizontal="center"/>
    </xf>
    <xf numFmtId="0" fontId="49" fillId="0" borderId="33" xfId="100" applyFont="1" applyFill="1" applyBorder="1" applyAlignment="1">
      <alignment horizontal="center"/>
    </xf>
    <xf numFmtId="0" fontId="42" fillId="0" borderId="37" xfId="100" applyFont="1" applyFill="1" applyBorder="1"/>
    <xf numFmtId="178" fontId="42" fillId="0" borderId="4" xfId="101" applyFont="1" applyFill="1" applyBorder="1"/>
    <xf numFmtId="0" fontId="42" fillId="0" borderId="4" xfId="100" applyFont="1" applyFill="1" applyBorder="1" applyProtection="1"/>
    <xf numFmtId="0" fontId="43" fillId="0" borderId="0" xfId="100" applyFont="1" applyFill="1" applyAlignment="1" applyProtection="1"/>
    <xf numFmtId="0" fontId="59" fillId="0" borderId="0" xfId="100" applyFont="1" applyFill="1" applyAlignment="1" applyProtection="1"/>
    <xf numFmtId="188" fontId="49" fillId="26" borderId="0" xfId="101" applyNumberFormat="1" applyFont="1" applyFill="1" applyBorder="1" applyAlignment="1" applyProtection="1">
      <alignment horizontal="right"/>
    </xf>
    <xf numFmtId="188" fontId="49" fillId="26" borderId="0" xfId="101" applyNumberFormat="1" applyFont="1" applyFill="1" applyBorder="1" applyAlignment="1" applyProtection="1"/>
    <xf numFmtId="188" fontId="49" fillId="26" borderId="34" xfId="101" applyNumberFormat="1" applyFont="1" applyFill="1" applyBorder="1" applyAlignment="1" applyProtection="1"/>
    <xf numFmtId="0" fontId="49" fillId="26" borderId="33" xfId="100" quotePrefix="1" applyFont="1" applyFill="1" applyBorder="1" applyAlignment="1" applyProtection="1">
      <alignment horizontal="center"/>
    </xf>
    <xf numFmtId="0" fontId="49" fillId="26" borderId="33" xfId="100" applyFont="1" applyFill="1" applyBorder="1" applyAlignment="1">
      <alignment horizontal="center"/>
    </xf>
    <xf numFmtId="190" fontId="49" fillId="26" borderId="0" xfId="101" applyNumberFormat="1" applyFont="1" applyFill="1" applyBorder="1" applyAlignment="1" applyProtection="1">
      <protection locked="0"/>
    </xf>
    <xf numFmtId="0" fontId="49" fillId="26" borderId="0" xfId="100" applyFont="1" applyFill="1" applyProtection="1"/>
    <xf numFmtId="188" fontId="42" fillId="0" borderId="34" xfId="101" applyNumberFormat="1" applyFont="1" applyFill="1" applyBorder="1" applyAlignment="1" applyProtection="1">
      <protection locked="0"/>
    </xf>
    <xf numFmtId="188" fontId="49" fillId="26" borderId="0" xfId="101" applyNumberFormat="1" applyFont="1" applyFill="1" applyBorder="1" applyProtection="1">
      <protection locked="0"/>
    </xf>
    <xf numFmtId="0" fontId="42" fillId="25" borderId="16" xfId="100" applyFont="1" applyFill="1" applyBorder="1" applyAlignment="1" applyProtection="1">
      <alignment horizontal="center" vertical="center" shrinkToFit="1"/>
    </xf>
    <xf numFmtId="0" fontId="42" fillId="25" borderId="17" xfId="100" applyFont="1" applyFill="1" applyBorder="1" applyAlignment="1" applyProtection="1">
      <alignment horizontal="center" vertical="center" shrinkToFit="1"/>
    </xf>
    <xf numFmtId="0" fontId="42" fillId="25" borderId="16" xfId="100" applyFont="1" applyFill="1" applyBorder="1" applyAlignment="1" applyProtection="1">
      <alignment horizontal="center" vertical="center"/>
    </xf>
    <xf numFmtId="0" fontId="42" fillId="25" borderId="17" xfId="100" applyFont="1" applyFill="1" applyBorder="1" applyAlignment="1" applyProtection="1">
      <alignment horizontal="center" vertical="center"/>
    </xf>
    <xf numFmtId="0" fontId="42" fillId="25" borderId="27" xfId="100" applyFont="1" applyFill="1" applyBorder="1" applyAlignment="1" applyProtection="1">
      <alignment horizontal="center" vertical="center"/>
    </xf>
    <xf numFmtId="0" fontId="42" fillId="25" borderId="28" xfId="100" applyFont="1" applyFill="1" applyBorder="1" applyAlignment="1" applyProtection="1">
      <alignment horizontal="center" vertical="center"/>
    </xf>
    <xf numFmtId="0" fontId="42" fillId="25" borderId="31" xfId="100" applyFont="1" applyFill="1" applyBorder="1" applyAlignment="1">
      <alignment horizontal="center" vertical="center"/>
    </xf>
    <xf numFmtId="0" fontId="42" fillId="25" borderId="35" xfId="100" applyFont="1" applyFill="1" applyBorder="1" applyAlignment="1">
      <alignment horizontal="center" vertical="center"/>
    </xf>
    <xf numFmtId="190" fontId="42" fillId="0" borderId="34" xfId="101" applyNumberFormat="1" applyFont="1" applyFill="1" applyBorder="1" applyAlignment="1" applyProtection="1">
      <protection locked="0"/>
    </xf>
    <xf numFmtId="190" fontId="49" fillId="26" borderId="34" xfId="101" applyNumberFormat="1" applyFont="1" applyFill="1" applyBorder="1" applyAlignment="1" applyProtection="1">
      <protection locked="0"/>
    </xf>
    <xf numFmtId="190" fontId="49" fillId="0" borderId="34" xfId="101" applyNumberFormat="1" applyFont="1" applyFill="1" applyBorder="1" applyProtection="1">
      <protection locked="0"/>
    </xf>
    <xf numFmtId="178" fontId="42" fillId="0" borderId="38" xfId="101" applyFont="1" applyFill="1" applyBorder="1"/>
    <xf numFmtId="0" fontId="42" fillId="25" borderId="42" xfId="100" applyFont="1" applyFill="1" applyBorder="1" applyAlignment="1" applyProtection="1">
      <alignment horizontal="center" vertical="center"/>
    </xf>
    <xf numFmtId="0" fontId="42" fillId="25" borderId="33" xfId="100" applyFont="1" applyFill="1" applyBorder="1" applyAlignment="1" applyProtection="1">
      <alignment horizontal="centerContinuous" vertical="center"/>
    </xf>
    <xf numFmtId="0" fontId="42" fillId="25" borderId="34" xfId="100" applyFont="1" applyFill="1" applyBorder="1" applyAlignment="1" applyProtection="1">
      <alignment horizontal="centerContinuous" vertical="center"/>
    </xf>
    <xf numFmtId="0" fontId="42" fillId="25" borderId="43" xfId="100" applyFont="1" applyFill="1" applyBorder="1" applyAlignment="1" applyProtection="1">
      <alignment horizontal="center" vertical="center"/>
    </xf>
    <xf numFmtId="0" fontId="42" fillId="25" borderId="40" xfId="100" applyFont="1" applyFill="1" applyBorder="1" applyAlignment="1" applyProtection="1">
      <alignment horizontal="center" vertical="center"/>
    </xf>
    <xf numFmtId="0" fontId="42" fillId="25" borderId="35" xfId="100" applyFont="1" applyFill="1" applyBorder="1" applyAlignment="1" applyProtection="1">
      <alignment horizontal="centerContinuous" vertical="center"/>
    </xf>
    <xf numFmtId="0" fontId="42" fillId="25" borderId="41" xfId="100" applyFont="1" applyFill="1" applyBorder="1" applyAlignment="1" applyProtection="1">
      <alignment horizontal="center" vertical="center"/>
    </xf>
    <xf numFmtId="188" fontId="42" fillId="0" borderId="34" xfId="101" applyNumberFormat="1" applyFont="1" applyFill="1" applyBorder="1" applyProtection="1"/>
    <xf numFmtId="188" fontId="49" fillId="26" borderId="0" xfId="101" applyNumberFormat="1" applyFont="1" applyFill="1" applyBorder="1" applyProtection="1"/>
    <xf numFmtId="188" fontId="49" fillId="26" borderId="34" xfId="101" applyNumberFormat="1" applyFont="1" applyFill="1" applyBorder="1" applyProtection="1"/>
    <xf numFmtId="0" fontId="49" fillId="0" borderId="33" xfId="100" quotePrefix="1" applyFont="1" applyFill="1" applyBorder="1" applyAlignment="1" applyProtection="1">
      <alignment horizontal="center"/>
    </xf>
    <xf numFmtId="188" fontId="49" fillId="0" borderId="34" xfId="101" applyNumberFormat="1" applyFont="1" applyFill="1" applyBorder="1" applyProtection="1"/>
    <xf numFmtId="0" fontId="42" fillId="25" borderId="44" xfId="100" applyFont="1" applyFill="1" applyBorder="1" applyAlignment="1" applyProtection="1">
      <alignment horizontal="center" vertical="center" shrinkToFit="1"/>
    </xf>
    <xf numFmtId="188" fontId="42" fillId="0" borderId="34" xfId="101" applyNumberFormat="1" applyFont="1" applyFill="1" applyBorder="1" applyProtection="1">
      <protection locked="0"/>
    </xf>
    <xf numFmtId="0" fontId="42" fillId="25" borderId="0" xfId="100" applyFont="1" applyFill="1" applyBorder="1" applyAlignment="1" applyProtection="1">
      <alignment horizontal="centerContinuous" vertical="center"/>
    </xf>
    <xf numFmtId="0" fontId="42" fillId="25" borderId="34" xfId="100" applyFont="1" applyFill="1" applyBorder="1" applyAlignment="1" applyProtection="1">
      <alignment vertical="center"/>
    </xf>
    <xf numFmtId="188" fontId="49" fillId="26" borderId="34" xfId="101" applyNumberFormat="1" applyFont="1" applyFill="1" applyBorder="1" applyProtection="1">
      <protection locked="0"/>
    </xf>
    <xf numFmtId="0" fontId="42" fillId="25" borderId="33" xfId="100" applyFont="1" applyFill="1" applyBorder="1" applyAlignment="1">
      <alignment vertical="center"/>
    </xf>
    <xf numFmtId="0" fontId="56" fillId="0" borderId="0" xfId="100" applyFont="1" applyAlignment="1">
      <alignment horizontal="center"/>
    </xf>
    <xf numFmtId="0" fontId="42" fillId="25" borderId="0" xfId="100" applyFont="1" applyFill="1" applyBorder="1" applyAlignment="1">
      <alignment horizontal="center" vertical="center" shrinkToFit="1"/>
    </xf>
    <xf numFmtId="0" fontId="42" fillId="25" borderId="30" xfId="100" applyFont="1" applyFill="1" applyBorder="1" applyAlignment="1">
      <alignment horizontal="center" vertical="center" wrapText="1" shrinkToFit="1"/>
    </xf>
    <xf numFmtId="0" fontId="42" fillId="25" borderId="16" xfId="100" applyFont="1" applyFill="1" applyBorder="1" applyAlignment="1">
      <alignment horizontal="center" vertical="center" wrapText="1" shrinkToFit="1"/>
    </xf>
    <xf numFmtId="0" fontId="42" fillId="25" borderId="17" xfId="100" applyFont="1" applyFill="1" applyBorder="1" applyAlignment="1">
      <alignment horizontal="center" vertical="center" wrapText="1" shrinkToFit="1"/>
    </xf>
    <xf numFmtId="0" fontId="42" fillId="25" borderId="39" xfId="100" applyFont="1" applyFill="1" applyBorder="1" applyAlignment="1">
      <alignment horizontal="center" vertical="center" wrapText="1" shrinkToFit="1"/>
    </xf>
    <xf numFmtId="0" fontId="42" fillId="25" borderId="40" xfId="100" applyFont="1" applyFill="1" applyBorder="1" applyAlignment="1">
      <alignment horizontal="center" vertical="center" wrapText="1" shrinkToFit="1"/>
    </xf>
    <xf numFmtId="0" fontId="42" fillId="25" borderId="41" xfId="100" applyFont="1" applyFill="1" applyBorder="1" applyAlignment="1">
      <alignment horizontal="center" vertical="center" wrapText="1" shrinkToFit="1"/>
    </xf>
    <xf numFmtId="0" fontId="42" fillId="25" borderId="28" xfId="100" applyFont="1" applyFill="1" applyBorder="1" applyAlignment="1">
      <alignment horizontal="center" vertical="center" wrapText="1" shrinkToFit="1"/>
    </xf>
    <xf numFmtId="0" fontId="42" fillId="25" borderId="29" xfId="100" applyFont="1" applyFill="1" applyBorder="1" applyAlignment="1">
      <alignment horizontal="center" vertical="center" wrapText="1" shrinkToFit="1"/>
    </xf>
    <xf numFmtId="0" fontId="42" fillId="25" borderId="27" xfId="100" applyFont="1" applyFill="1" applyBorder="1" applyAlignment="1">
      <alignment horizontal="center" vertical="center" wrapText="1" shrinkToFit="1"/>
    </xf>
    <xf numFmtId="0" fontId="42" fillId="25" borderId="20" xfId="100" applyFont="1" applyFill="1" applyBorder="1" applyAlignment="1">
      <alignment horizontal="center" vertical="center" wrapText="1" shrinkToFit="1"/>
    </xf>
    <xf numFmtId="0" fontId="42" fillId="25" borderId="0" xfId="100" applyFont="1" applyFill="1" applyBorder="1" applyAlignment="1">
      <alignment horizontal="center" vertical="center" wrapText="1" shrinkToFit="1"/>
    </xf>
    <xf numFmtId="0" fontId="42" fillId="25" borderId="24" xfId="100" applyFont="1" applyFill="1" applyBorder="1" applyAlignment="1">
      <alignment horizontal="center" vertical="center" wrapText="1" shrinkToFit="1"/>
    </xf>
    <xf numFmtId="0" fontId="42" fillId="25" borderId="21" xfId="100" applyFont="1" applyFill="1" applyBorder="1" applyAlignment="1">
      <alignment horizontal="center" vertical="center" wrapText="1" shrinkToFit="1"/>
    </xf>
    <xf numFmtId="0" fontId="42" fillId="25" borderId="22" xfId="100" applyFont="1" applyFill="1" applyBorder="1" applyAlignment="1">
      <alignment horizontal="center" vertical="center" wrapText="1" shrinkToFit="1"/>
    </xf>
    <xf numFmtId="0" fontId="42" fillId="25" borderId="25" xfId="100" applyFont="1" applyFill="1" applyBorder="1" applyAlignment="1">
      <alignment horizontal="center" vertical="center" wrapText="1" shrinkToFit="1"/>
    </xf>
    <xf numFmtId="0" fontId="59" fillId="0" borderId="0" xfId="102" applyFont="1" applyFill="1" applyAlignment="1" applyProtection="1">
      <alignment horizontal="center" vertical="center"/>
    </xf>
    <xf numFmtId="0" fontId="59" fillId="0" borderId="0" xfId="100" applyFont="1" applyFill="1" applyAlignment="1">
      <alignment horizontal="center"/>
    </xf>
    <xf numFmtId="0" fontId="45" fillId="0" borderId="0" xfId="100" applyFont="1" applyFill="1" applyBorder="1" applyAlignment="1">
      <alignment horizontal="right"/>
    </xf>
    <xf numFmtId="0" fontId="42" fillId="25" borderId="16" xfId="100" applyFont="1" applyFill="1" applyBorder="1" applyAlignment="1" applyProtection="1">
      <alignment horizontal="center" vertical="center" wrapText="1" shrinkToFit="1"/>
    </xf>
    <xf numFmtId="0" fontId="42" fillId="25" borderId="16" xfId="100" applyFont="1" applyFill="1" applyBorder="1" applyAlignment="1" applyProtection="1">
      <alignment horizontal="center" vertical="center" shrinkToFit="1"/>
    </xf>
    <xf numFmtId="0" fontId="42" fillId="25" borderId="17" xfId="100" applyFont="1" applyFill="1" applyBorder="1" applyAlignment="1" applyProtection="1">
      <alignment horizontal="center" vertical="center" shrinkToFit="1"/>
    </xf>
    <xf numFmtId="0" fontId="42" fillId="25" borderId="16" xfId="100" applyFont="1" applyFill="1" applyBorder="1" applyAlignment="1" applyProtection="1">
      <alignment horizontal="center" vertical="center" wrapText="1"/>
    </xf>
    <xf numFmtId="0" fontId="42" fillId="25" borderId="16" xfId="100" applyFont="1" applyFill="1" applyBorder="1" applyAlignment="1" applyProtection="1">
      <alignment horizontal="center" vertical="center"/>
    </xf>
    <xf numFmtId="0" fontId="42" fillId="25" borderId="17" xfId="100" applyFont="1" applyFill="1" applyBorder="1" applyAlignment="1" applyProtection="1">
      <alignment horizontal="center" vertical="center"/>
    </xf>
    <xf numFmtId="0" fontId="59" fillId="0" borderId="0" xfId="100" applyFont="1" applyFill="1" applyAlignment="1" applyProtection="1">
      <alignment horizontal="center" vertical="center"/>
    </xf>
    <xf numFmtId="0" fontId="59" fillId="0" borderId="0" xfId="100" applyFont="1" applyFill="1" applyAlignment="1" applyProtection="1">
      <alignment horizontal="center"/>
    </xf>
    <xf numFmtId="0" fontId="42" fillId="25" borderId="28" xfId="100" applyFont="1" applyFill="1" applyBorder="1" applyAlignment="1" applyProtection="1">
      <alignment horizontal="center" vertical="center" shrinkToFit="1"/>
    </xf>
    <xf numFmtId="0" fontId="42" fillId="25" borderId="29" xfId="100" applyFont="1" applyFill="1" applyBorder="1" applyAlignment="1" applyProtection="1">
      <alignment horizontal="center" vertical="center" shrinkToFit="1"/>
    </xf>
    <xf numFmtId="0" fontId="42" fillId="25" borderId="27" xfId="100" applyFont="1" applyFill="1" applyBorder="1" applyAlignment="1" applyProtection="1">
      <alignment horizontal="center" vertical="center" shrinkToFit="1"/>
    </xf>
    <xf numFmtId="190" fontId="42" fillId="0" borderId="0" xfId="101" applyNumberFormat="1" applyFont="1" applyFill="1" applyBorder="1" applyAlignment="1" applyProtection="1">
      <alignment horizontal="center"/>
      <protection locked="0"/>
    </xf>
    <xf numFmtId="190" fontId="49" fillId="26" borderId="0" xfId="101" applyNumberFormat="1" applyFont="1" applyFill="1" applyBorder="1" applyAlignment="1" applyProtection="1">
      <alignment horizontal="center"/>
      <protection locked="0"/>
    </xf>
    <xf numFmtId="0" fontId="42" fillId="0" borderId="0" xfId="100" applyFont="1" applyFill="1" applyBorder="1" applyAlignment="1" applyProtection="1">
      <alignment horizontal="right"/>
    </xf>
    <xf numFmtId="0" fontId="42" fillId="25" borderId="20" xfId="100" applyFont="1" applyFill="1" applyBorder="1" applyAlignment="1" applyProtection="1">
      <alignment horizontal="center" vertical="center" wrapText="1"/>
    </xf>
    <xf numFmtId="0" fontId="42" fillId="25" borderId="20" xfId="100" applyFont="1" applyFill="1" applyBorder="1" applyAlignment="1" applyProtection="1">
      <alignment horizontal="center" vertical="center"/>
    </xf>
    <xf numFmtId="0" fontId="42" fillId="25" borderId="21" xfId="100" applyFont="1" applyFill="1" applyBorder="1" applyAlignment="1" applyProtection="1">
      <alignment horizontal="center" vertical="center"/>
    </xf>
    <xf numFmtId="0" fontId="43" fillId="0" borderId="0" xfId="100" applyFont="1" applyFill="1" applyAlignment="1" applyProtection="1">
      <alignment horizontal="center"/>
    </xf>
    <xf numFmtId="0" fontId="42" fillId="25" borderId="16" xfId="100" applyFont="1" applyFill="1" applyBorder="1" applyAlignment="1" applyProtection="1">
      <alignment horizontal="center" wrapText="1"/>
    </xf>
    <xf numFmtId="0" fontId="42" fillId="25" borderId="17" xfId="100" applyFont="1" applyFill="1" applyBorder="1" applyAlignment="1" applyProtection="1">
      <alignment horizontal="center" wrapText="1"/>
    </xf>
    <xf numFmtId="0" fontId="42" fillId="25" borderId="21" xfId="100" applyFont="1" applyFill="1" applyBorder="1" applyAlignment="1" applyProtection="1">
      <alignment horizontal="center" vertical="center" wrapText="1"/>
    </xf>
    <xf numFmtId="0" fontId="42" fillId="25" borderId="28" xfId="100" applyFont="1" applyFill="1" applyBorder="1" applyAlignment="1" applyProtection="1">
      <alignment horizontal="center" vertical="center" wrapText="1"/>
    </xf>
    <xf numFmtId="0" fontId="42" fillId="25" borderId="27" xfId="100" applyFont="1" applyFill="1" applyBorder="1" applyAlignment="1" applyProtection="1">
      <alignment horizontal="center" vertical="center"/>
    </xf>
    <xf numFmtId="0" fontId="42" fillId="25" borderId="28" xfId="100" applyFont="1" applyFill="1" applyBorder="1" applyAlignment="1" applyProtection="1">
      <alignment horizontal="center" vertical="center"/>
    </xf>
    <xf numFmtId="0" fontId="42" fillId="25" borderId="32" xfId="100" applyFont="1" applyFill="1" applyBorder="1" applyAlignment="1" applyProtection="1">
      <alignment horizontal="center" vertical="center" wrapText="1"/>
    </xf>
    <xf numFmtId="0" fontId="42" fillId="25" borderId="27" xfId="100" applyFont="1" applyFill="1" applyBorder="1" applyAlignment="1" applyProtection="1">
      <alignment horizontal="center" vertical="center" wrapText="1"/>
    </xf>
    <xf numFmtId="0" fontId="42" fillId="25" borderId="32" xfId="100" applyFont="1" applyFill="1" applyBorder="1" applyAlignment="1" applyProtection="1">
      <alignment horizontal="center" vertical="center"/>
    </xf>
    <xf numFmtId="0" fontId="42" fillId="25" borderId="29" xfId="100" applyFont="1" applyFill="1" applyBorder="1" applyAlignment="1" applyProtection="1">
      <alignment horizontal="center" vertical="center"/>
    </xf>
    <xf numFmtId="0" fontId="42" fillId="25" borderId="40" xfId="100" applyFont="1" applyFill="1" applyBorder="1" applyAlignment="1" applyProtection="1">
      <alignment horizontal="center" wrapText="1"/>
    </xf>
    <xf numFmtId="0" fontId="42" fillId="25" borderId="41" xfId="100" applyFont="1" applyFill="1" applyBorder="1" applyAlignment="1" applyProtection="1">
      <alignment horizontal="center" wrapText="1"/>
    </xf>
    <xf numFmtId="0" fontId="42" fillId="25" borderId="20" xfId="100" applyFont="1" applyFill="1" applyBorder="1" applyAlignment="1" applyProtection="1">
      <alignment horizontal="center" wrapText="1"/>
    </xf>
    <xf numFmtId="0" fontId="42" fillId="25" borderId="20" xfId="100" applyFont="1" applyFill="1" applyBorder="1" applyAlignment="1" applyProtection="1">
      <alignment horizontal="center"/>
    </xf>
    <xf numFmtId="0" fontId="42" fillId="25" borderId="21" xfId="100" applyFont="1" applyFill="1" applyBorder="1" applyAlignment="1" applyProtection="1">
      <alignment horizontal="center"/>
    </xf>
    <xf numFmtId="0" fontId="42" fillId="25" borderId="16" xfId="100" applyFont="1" applyFill="1" applyBorder="1" applyAlignment="1" applyProtection="1">
      <alignment horizontal="center"/>
    </xf>
    <xf numFmtId="0" fontId="42" fillId="25" borderId="17" xfId="100" applyFont="1" applyFill="1" applyBorder="1" applyAlignment="1" applyProtection="1">
      <alignment horizontal="center"/>
    </xf>
  </cellXfs>
  <cellStyles count="103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A¨­￠￢￠O [0]_INQUIRY ￠?￥i¨u¡AAⓒ￢Aⓒª " xfId="19"/>
    <cellStyle name="A¨­￠￢￠O_INQUIRY ￠?￥i¨u¡AAⓒ￢Aⓒª " xfId="20"/>
    <cellStyle name="AeE­ [0]_AMT " xfId="21"/>
    <cellStyle name="AeE­_AMT " xfId="22"/>
    <cellStyle name="AeE¡ⓒ [0]_INQUIRY ￠?￥i¨u¡AAⓒ￢Aⓒª " xfId="23"/>
    <cellStyle name="AeE¡ⓒ_INQUIRY ￠?￥i¨u¡AAⓒ￢Aⓒª " xfId="24"/>
    <cellStyle name="AÞ¸¶ [0]_AN°y(1.25) " xfId="25"/>
    <cellStyle name="AÞ¸¶_AN°y(1.25) " xfId="26"/>
    <cellStyle name="C¡IA¨ª_¡ic¨u¡A¨￢I¨￢¡Æ AN¡Æe " xfId="27"/>
    <cellStyle name="C￥AØ_¿μ¾÷CoE² " xfId="28"/>
    <cellStyle name="category" xfId="29"/>
    <cellStyle name="Comma [0]_ SG&amp;A Bridge " xfId="30"/>
    <cellStyle name="Comma_ SG&amp;A Bridge " xfId="31"/>
    <cellStyle name="Comma0" xfId="32"/>
    <cellStyle name="Curren?_x0012_퐀_x0017_?" xfId="33"/>
    <cellStyle name="Currency [0]_ SG&amp;A Bridge " xfId="34"/>
    <cellStyle name="Currency_ SG&amp;A Bridge " xfId="35"/>
    <cellStyle name="Currency0" xfId="36"/>
    <cellStyle name="Date" xfId="37"/>
    <cellStyle name="Euro" xfId="38"/>
    <cellStyle name="Fixed" xfId="39"/>
    <cellStyle name="Grey" xfId="40"/>
    <cellStyle name="HEADER" xfId="41"/>
    <cellStyle name="Header1" xfId="42"/>
    <cellStyle name="Header2" xfId="43"/>
    <cellStyle name="Heading 1" xfId="44"/>
    <cellStyle name="Heading 2" xfId="45"/>
    <cellStyle name="Input [yellow]" xfId="46"/>
    <cellStyle name="Model" xfId="47"/>
    <cellStyle name="Normal - Style1" xfId="48"/>
    <cellStyle name="Normal_ SG&amp;A Bridge " xfId="49"/>
    <cellStyle name="Percent [2]" xfId="50"/>
    <cellStyle name="subhead" xfId="51"/>
    <cellStyle name="Total" xfId="52"/>
    <cellStyle name="UM" xfId="53"/>
    <cellStyle name="강조색1" xfId="54" builtinId="29" customBuiltin="1"/>
    <cellStyle name="강조색2" xfId="55" builtinId="33" customBuiltin="1"/>
    <cellStyle name="강조색3" xfId="56" builtinId="37" customBuiltin="1"/>
    <cellStyle name="강조색4" xfId="57" builtinId="41" customBuiltin="1"/>
    <cellStyle name="강조색5" xfId="58" builtinId="45" customBuiltin="1"/>
    <cellStyle name="강조색6" xfId="59" builtinId="49" customBuiltin="1"/>
    <cellStyle name="경고문" xfId="60" builtinId="11" customBuiltin="1"/>
    <cellStyle name="계산" xfId="61" builtinId="22" customBuiltin="1"/>
    <cellStyle name="고정소숫점" xfId="62"/>
    <cellStyle name="고정출력1" xfId="63"/>
    <cellStyle name="고정출력2" xfId="64"/>
    <cellStyle name="나쁨" xfId="65" builtinId="27" customBuiltin="1"/>
    <cellStyle name="날짜" xfId="66"/>
    <cellStyle name="달러" xfId="67"/>
    <cellStyle name="똿뗦먛귟 [0.00]_PRODUCT DETAIL Q1" xfId="68"/>
    <cellStyle name="똿뗦먛귟_PRODUCT DETAIL Q1" xfId="69"/>
    <cellStyle name="메모" xfId="70" builtinId="10" customBuiltin="1"/>
    <cellStyle name="믅됞 [0.00]_PRODUCT DETAIL Q1" xfId="71"/>
    <cellStyle name="믅됞_PRODUCT DETAIL Q1" xfId="72"/>
    <cellStyle name="바탕글" xfId="73"/>
    <cellStyle name="보통" xfId="74" builtinId="28" customBuiltin="1"/>
    <cellStyle name="뷭?_BOOKSHIP" xfId="75"/>
    <cellStyle name="설명 텍스트" xfId="76" builtinId="53" customBuiltin="1"/>
    <cellStyle name="셀 확인" xfId="77" builtinId="23" customBuiltin="1"/>
    <cellStyle name="숫자(R)" xfId="78"/>
    <cellStyle name="쉼표 [0] 14" xfId="101"/>
    <cellStyle name="스타일 1" xfId="79"/>
    <cellStyle name="연결된 셀" xfId="80" builtinId="24" customBuiltin="1"/>
    <cellStyle name="요약" xfId="81" builtinId="25" customBuiltin="1"/>
    <cellStyle name="입력" xfId="82" builtinId="20" customBuiltin="1"/>
    <cellStyle name="자리수" xfId="83"/>
    <cellStyle name="자리수0" xfId="84"/>
    <cellStyle name="작은제목" xfId="85"/>
    <cellStyle name="제목" xfId="86" builtinId="15" customBuiltin="1"/>
    <cellStyle name="제목 1" xfId="87" builtinId="16" customBuiltin="1"/>
    <cellStyle name="제목 2" xfId="88" builtinId="17" customBuiltin="1"/>
    <cellStyle name="제목 3" xfId="89" builtinId="18" customBuiltin="1"/>
    <cellStyle name="제목 4" xfId="90" builtinId="19" customBuiltin="1"/>
    <cellStyle name="좋음" xfId="91" builtinId="26" customBuiltin="1"/>
    <cellStyle name="출력" xfId="92" builtinId="21" customBuiltin="1"/>
    <cellStyle name="콤마 [0]" xfId="93"/>
    <cellStyle name="콤마_ 견적기준 FLOW " xfId="94"/>
    <cellStyle name="큰제목" xfId="95"/>
    <cellStyle name="퍼센트" xfId="96"/>
    <cellStyle name="표준" xfId="0" builtinId="0"/>
    <cellStyle name="표준 5" xfId="100"/>
    <cellStyle name="하이퍼링크" xfId="102" builtinId="8"/>
    <cellStyle name="합산" xfId="97"/>
    <cellStyle name="화폐기호" xfId="98"/>
    <cellStyle name="화폐기호0" xfId="9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tat.gwd.go.kr/&#53685;&#44228;/&#53685;&#44228;&#50672;&#48372;/2012/8.7&#49688;&#51221;/&#49324;&#50629;&#52404;&#52572;&#51333;&#44208;&#44284;/1.%20&#51312;&#49324;&#44208;&#44284;%20&#53685;&#44228;&#54364;/&#51021;&#47732;&#46041;&#48324;%20&#49328;&#50629;&#45824;&#48516;&#47448;%20&#53685;&#44228;&#5436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48148;&#53461;%20&#54868;&#47732;/&#49324;&#50629;&#52404;&#52572;&#51333;&#44208;&#44284;/1.%20&#51312;&#49324;&#44208;&#44284;%20&#53685;&#44228;&#54364;/&#51021;&#47732;&#46041;&#48324;%20&#49328;&#50629;&#45824;&#48516;&#47448;%20&#53685;&#44228;&#5436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_1"/>
      <sheetName val="Template_2"/>
      <sheetName val="Data"/>
      <sheetName val="11-9.선박등록"/>
      <sheetName val="11-10.여객선수송"/>
      <sheetName val="11-11.정기여객선수송"/>
      <sheetName val="11-12.정기여객선취항"/>
      <sheetName val="11-13.해운화물수송"/>
      <sheetName val="11-14.컨테이너수송"/>
      <sheetName val="11-15.항로표지"/>
      <sheetName val="11-16.관광사업체"/>
      <sheetName val="11-17.관광지방문객"/>
      <sheetName val="11-18.관광지지정(개황)"/>
      <sheetName val="11-19.해수욕장 이용"/>
      <sheetName val="11-20.관광호텔"/>
      <sheetName val="11-21.우편시설"/>
      <sheetName val="11-22.우편물취급"/>
      <sheetName val="11-23.우편요금수입"/>
      <sheetName val="14-26.청소년수련시설"/>
      <sheetName val="14-27.언론매체"/>
      <sheetName val="14-28.출판인쇄및기록물매체복제업"/>
    </sheetNames>
    <sheetDataSet>
      <sheetData sheetId="0">
        <row r="3">
          <cell r="D3" t="str">
            <v>WD_JIP_03</v>
          </cell>
          <cell r="E3">
            <v>7</v>
          </cell>
          <cell r="H3" t="str">
            <v>10.134.2.139</v>
          </cell>
          <cell r="I3" t="str">
            <v>N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_1"/>
      <sheetName val="Template_2"/>
      <sheetName val="Data"/>
    </sheetNames>
    <sheetDataSet>
      <sheetData sheetId="0">
        <row r="3">
          <cell r="D3" t="str">
            <v>WD_JIP_03</v>
          </cell>
          <cell r="E3">
            <v>7</v>
          </cell>
          <cell r="H3" t="str">
            <v>10.134.2.139</v>
          </cell>
          <cell r="I3" t="str">
            <v>N</v>
          </cell>
        </row>
      </sheetData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kosis.kr/ups/ups_01List01.jsp?grp_no=&amp;pubcode=WA&amp;type=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33"/>
  </sheetPr>
  <dimension ref="A8:U21"/>
  <sheetViews>
    <sheetView tabSelected="1" view="pageBreakPreview" zoomScaleNormal="100" zoomScaleSheetLayoutView="100" workbookViewId="0">
      <selection activeCell="E21" sqref="E21"/>
    </sheetView>
  </sheetViews>
  <sheetFormatPr defaultRowHeight="12.75"/>
  <cols>
    <col min="1" max="16384" width="8.88671875" style="36"/>
  </cols>
  <sheetData>
    <row r="8" spans="1:21" ht="16.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</row>
    <row r="9" spans="1:21" ht="16.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</row>
    <row r="10" spans="1:21" ht="16.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</row>
    <row r="11" spans="1:21" ht="16.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spans="1:21" ht="39">
      <c r="A12" s="120" t="s">
        <v>37</v>
      </c>
      <c r="B12" s="120"/>
      <c r="C12" s="120"/>
      <c r="D12" s="120"/>
      <c r="E12" s="120"/>
      <c r="F12" s="120"/>
      <c r="G12" s="120"/>
      <c r="H12" s="120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spans="1:21" ht="16.5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</row>
    <row r="14" spans="1:21" ht="39">
      <c r="A14" s="120" t="s">
        <v>36</v>
      </c>
      <c r="B14" s="120"/>
      <c r="C14" s="120"/>
      <c r="D14" s="120"/>
      <c r="E14" s="120"/>
      <c r="F14" s="120"/>
      <c r="G14" s="120"/>
      <c r="H14" s="120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</row>
    <row r="15" spans="1:21" ht="16.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</row>
    <row r="16" spans="1:21" ht="16.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</row>
    <row r="17" spans="1:21" ht="16.5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</row>
    <row r="18" spans="1:21" ht="16.5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</row>
    <row r="19" spans="1:21" ht="16.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</row>
    <row r="20" spans="1:21" ht="16.5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</row>
    <row r="21" spans="1:21" ht="16.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</row>
  </sheetData>
  <mergeCells count="2">
    <mergeCell ref="A12:H12"/>
    <mergeCell ref="A14:H14"/>
  </mergeCells>
  <phoneticPr fontId="39" type="noConversion"/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33"/>
    <outlinePr summaryBelow="0" summaryRight="0"/>
  </sheetPr>
  <dimension ref="A1:AA45"/>
  <sheetViews>
    <sheetView view="pageBreakPreview" zoomScaleNormal="100" zoomScaleSheetLayoutView="100" workbookViewId="0">
      <selection activeCell="I17" sqref="I17"/>
    </sheetView>
  </sheetViews>
  <sheetFormatPr defaultColWidth="6.21875" defaultRowHeight="13.5" outlineLevelRow="1"/>
  <cols>
    <col min="1" max="2" width="5.5546875" style="20" customWidth="1"/>
    <col min="3" max="3" width="8.5546875" style="20" customWidth="1"/>
    <col min="4" max="4" width="7" style="20" customWidth="1"/>
    <col min="5" max="5" width="8.44140625" style="20" customWidth="1"/>
    <col min="6" max="6" width="8.77734375" style="20" bestFit="1" customWidth="1"/>
    <col min="7" max="7" width="8.88671875" style="20" customWidth="1"/>
    <col min="8" max="8" width="6.109375" style="20" customWidth="1"/>
    <col min="9" max="9" width="5" style="20" customWidth="1"/>
    <col min="10" max="10" width="7.33203125" style="20" customWidth="1"/>
    <col min="11" max="11" width="6.33203125" style="20" customWidth="1"/>
    <col min="12" max="12" width="6.5546875" style="20" customWidth="1"/>
    <col min="13" max="24" width="6.21875" style="20"/>
    <col min="25" max="25" width="7.109375" style="20" customWidth="1"/>
    <col min="26" max="16384" width="6.21875" style="20"/>
  </cols>
  <sheetData>
    <row r="1" spans="1:27" s="1" customFormat="1" ht="15" customHeight="1"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</row>
    <row r="2" spans="1:27" s="2" customFormat="1" ht="30" customHeight="1">
      <c r="A2" s="146" t="s">
        <v>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37" t="s">
        <v>32</v>
      </c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</row>
    <row r="3" spans="1:27" s="3" customFormat="1" ht="30" customHeight="1">
      <c r="A3" s="147" t="s">
        <v>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38" t="s">
        <v>33</v>
      </c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</row>
    <row r="4" spans="1:27" s="3" customFormat="1" ht="15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</row>
    <row r="5" spans="1:27" s="4" customFormat="1" ht="15" customHeight="1" thickBot="1">
      <c r="A5" s="4" t="s">
        <v>4</v>
      </c>
      <c r="L5" s="5" t="s">
        <v>5</v>
      </c>
      <c r="M5" s="4" t="s">
        <v>4</v>
      </c>
      <c r="T5" s="31"/>
      <c r="U5" s="31"/>
      <c r="V5" s="31"/>
      <c r="W5" s="31"/>
      <c r="X5" s="5"/>
      <c r="Y5" s="5" t="s">
        <v>5</v>
      </c>
    </row>
    <row r="6" spans="1:27" s="7" customFormat="1" ht="20.100000000000001" customHeight="1">
      <c r="A6" s="56" t="s">
        <v>94</v>
      </c>
      <c r="B6" s="148" t="s">
        <v>6</v>
      </c>
      <c r="C6" s="149"/>
      <c r="D6" s="149"/>
      <c r="E6" s="149"/>
      <c r="F6" s="149"/>
      <c r="G6" s="149"/>
      <c r="H6" s="149"/>
      <c r="I6" s="150"/>
      <c r="J6" s="94" t="s">
        <v>7</v>
      </c>
      <c r="K6" s="6" t="s">
        <v>8</v>
      </c>
      <c r="L6" s="57" t="s">
        <v>9</v>
      </c>
      <c r="M6" s="96" t="s">
        <v>94</v>
      </c>
      <c r="N6" s="122" t="s">
        <v>1</v>
      </c>
      <c r="O6" s="128" t="s">
        <v>90</v>
      </c>
      <c r="P6" s="129"/>
      <c r="Q6" s="130"/>
      <c r="R6" s="128" t="s">
        <v>91</v>
      </c>
      <c r="S6" s="129"/>
      <c r="T6" s="129"/>
      <c r="U6" s="130"/>
      <c r="V6" s="128" t="s">
        <v>92</v>
      </c>
      <c r="W6" s="129"/>
      <c r="X6" s="130"/>
      <c r="Y6" s="125" t="s">
        <v>83</v>
      </c>
    </row>
    <row r="7" spans="1:27" s="7" customFormat="1" ht="25.5" customHeight="1">
      <c r="A7" s="58"/>
      <c r="B7" s="13"/>
      <c r="C7" s="9" t="s">
        <v>10</v>
      </c>
      <c r="D7" s="10"/>
      <c r="E7" s="11"/>
      <c r="F7" s="10" t="s">
        <v>11</v>
      </c>
      <c r="G7" s="10"/>
      <c r="H7" s="11"/>
      <c r="I7" s="12"/>
      <c r="J7" s="8" t="s">
        <v>12</v>
      </c>
      <c r="K7" s="92" t="s">
        <v>13</v>
      </c>
      <c r="L7" s="59" t="s">
        <v>13</v>
      </c>
      <c r="M7" s="119"/>
      <c r="N7" s="123"/>
      <c r="O7" s="131"/>
      <c r="P7" s="132"/>
      <c r="Q7" s="133"/>
      <c r="R7" s="131"/>
      <c r="S7" s="132"/>
      <c r="T7" s="132"/>
      <c r="U7" s="133"/>
      <c r="V7" s="131"/>
      <c r="W7" s="132"/>
      <c r="X7" s="133"/>
      <c r="Y7" s="126"/>
    </row>
    <row r="8" spans="1:27" s="7" customFormat="1" ht="20.100000000000001" customHeight="1">
      <c r="A8" s="58"/>
      <c r="B8" s="13"/>
      <c r="C8" s="140" t="s">
        <v>78</v>
      </c>
      <c r="D8" s="14" t="s">
        <v>14</v>
      </c>
      <c r="E8" s="14" t="s">
        <v>15</v>
      </c>
      <c r="F8" s="143" t="s">
        <v>81</v>
      </c>
      <c r="G8" s="15" t="s">
        <v>16</v>
      </c>
      <c r="H8" s="16" t="s">
        <v>17</v>
      </c>
      <c r="I8" s="16" t="s">
        <v>89</v>
      </c>
      <c r="J8" s="17" t="s">
        <v>18</v>
      </c>
      <c r="K8" s="90" t="s">
        <v>19</v>
      </c>
      <c r="L8" s="60"/>
      <c r="M8" s="119"/>
      <c r="N8" s="123"/>
      <c r="O8" s="131"/>
      <c r="P8" s="132"/>
      <c r="Q8" s="133"/>
      <c r="R8" s="131"/>
      <c r="S8" s="132"/>
      <c r="T8" s="132"/>
      <c r="U8" s="133"/>
      <c r="V8" s="131"/>
      <c r="W8" s="132"/>
      <c r="X8" s="133"/>
      <c r="Y8" s="126"/>
      <c r="Z8" s="121"/>
      <c r="AA8" s="121"/>
    </row>
    <row r="9" spans="1:27" s="7" customFormat="1" ht="20.100000000000001" customHeight="1">
      <c r="A9" s="58"/>
      <c r="B9" s="52"/>
      <c r="C9" s="141"/>
      <c r="D9" s="140" t="s">
        <v>79</v>
      </c>
      <c r="E9" s="140" t="s">
        <v>80</v>
      </c>
      <c r="F9" s="144"/>
      <c r="G9" s="140" t="s">
        <v>82</v>
      </c>
      <c r="H9" s="17" t="s">
        <v>20</v>
      </c>
      <c r="I9" s="17" t="s">
        <v>21</v>
      </c>
      <c r="J9" s="17" t="s">
        <v>22</v>
      </c>
      <c r="K9" s="90" t="s">
        <v>23</v>
      </c>
      <c r="L9" s="61" t="s">
        <v>24</v>
      </c>
      <c r="M9" s="119"/>
      <c r="N9" s="123"/>
      <c r="O9" s="131"/>
      <c r="P9" s="132"/>
      <c r="Q9" s="133"/>
      <c r="R9" s="131"/>
      <c r="S9" s="132"/>
      <c r="T9" s="132"/>
      <c r="U9" s="133"/>
      <c r="V9" s="131"/>
      <c r="W9" s="132"/>
      <c r="X9" s="133"/>
      <c r="Y9" s="126"/>
      <c r="Z9" s="121"/>
      <c r="AA9" s="121"/>
    </row>
    <row r="10" spans="1:27" s="7" customFormat="1" ht="20.100000000000001" customHeight="1">
      <c r="A10" s="62" t="s">
        <v>77</v>
      </c>
      <c r="B10" s="18"/>
      <c r="C10" s="142"/>
      <c r="D10" s="142"/>
      <c r="E10" s="142"/>
      <c r="F10" s="145"/>
      <c r="G10" s="142"/>
      <c r="H10" s="19" t="s">
        <v>25</v>
      </c>
      <c r="I10" s="19" t="s">
        <v>26</v>
      </c>
      <c r="J10" s="91" t="s">
        <v>27</v>
      </c>
      <c r="K10" s="91" t="s">
        <v>28</v>
      </c>
      <c r="L10" s="63" t="s">
        <v>29</v>
      </c>
      <c r="M10" s="97" t="s">
        <v>95</v>
      </c>
      <c r="N10" s="124"/>
      <c r="O10" s="134"/>
      <c r="P10" s="135"/>
      <c r="Q10" s="136"/>
      <c r="R10" s="134"/>
      <c r="S10" s="135"/>
      <c r="T10" s="135"/>
      <c r="U10" s="136"/>
      <c r="V10" s="134"/>
      <c r="W10" s="135"/>
      <c r="X10" s="136"/>
      <c r="Y10" s="127"/>
    </row>
    <row r="11" spans="1:27" ht="35.1" customHeight="1">
      <c r="A11" s="64">
        <v>2014</v>
      </c>
      <c r="B11" s="22">
        <v>114.1</v>
      </c>
      <c r="C11" s="22">
        <v>70.5</v>
      </c>
      <c r="D11" s="22">
        <v>69.599999999999994</v>
      </c>
      <c r="E11" s="22">
        <v>0.90000000000000568</v>
      </c>
      <c r="F11" s="22">
        <v>43.6</v>
      </c>
      <c r="G11" s="22">
        <v>17.399999999999999</v>
      </c>
      <c r="H11" s="22">
        <v>8.1</v>
      </c>
      <c r="I11" s="22">
        <v>18.2</v>
      </c>
      <c r="J11" s="22">
        <v>61</v>
      </c>
      <c r="K11" s="22">
        <v>60.5</v>
      </c>
      <c r="L11" s="65">
        <v>0.5</v>
      </c>
      <c r="M11" s="74">
        <v>2014</v>
      </c>
      <c r="N11" s="54">
        <v>69.599999999999994</v>
      </c>
      <c r="O11" s="151">
        <v>6.3</v>
      </c>
      <c r="P11" s="151"/>
      <c r="Q11" s="151"/>
      <c r="R11" s="151">
        <v>25.1</v>
      </c>
      <c r="S11" s="151"/>
      <c r="T11" s="151"/>
      <c r="U11" s="151"/>
      <c r="V11" s="151">
        <v>26.7</v>
      </c>
      <c r="W11" s="151"/>
      <c r="X11" s="151"/>
      <c r="Y11" s="98">
        <v>11.5</v>
      </c>
    </row>
    <row r="12" spans="1:27" ht="35.1" customHeight="1">
      <c r="A12" s="64">
        <v>2015</v>
      </c>
      <c r="B12" s="22">
        <v>114.5</v>
      </c>
      <c r="C12" s="22">
        <v>73.900000000000006</v>
      </c>
      <c r="D12" s="22">
        <v>73.2</v>
      </c>
      <c r="E12" s="22">
        <f t="shared" ref="E12:E14" si="0">C12-D12</f>
        <v>0.70000000000000284</v>
      </c>
      <c r="F12" s="22">
        <v>40.6</v>
      </c>
      <c r="G12" s="22">
        <v>13.7</v>
      </c>
      <c r="H12" s="22">
        <v>7.8</v>
      </c>
      <c r="I12" s="22">
        <v>18.899999999999999</v>
      </c>
      <c r="J12" s="22">
        <v>64.5</v>
      </c>
      <c r="K12" s="22">
        <v>63.93</v>
      </c>
      <c r="L12" s="65">
        <f t="shared" ref="L12:L14" si="1">J12-K12</f>
        <v>0.57000000000000028</v>
      </c>
      <c r="M12" s="74">
        <v>2015</v>
      </c>
      <c r="N12" s="54">
        <v>73.2</v>
      </c>
      <c r="O12" s="151">
        <v>6.9</v>
      </c>
      <c r="P12" s="151"/>
      <c r="Q12" s="151"/>
      <c r="R12" s="151">
        <v>24.4</v>
      </c>
      <c r="S12" s="151"/>
      <c r="T12" s="151"/>
      <c r="U12" s="151"/>
      <c r="V12" s="151">
        <v>28.2</v>
      </c>
      <c r="W12" s="151"/>
      <c r="X12" s="151"/>
      <c r="Y12" s="98">
        <v>12.6</v>
      </c>
    </row>
    <row r="13" spans="1:27" ht="35.1" customHeight="1">
      <c r="A13" s="64">
        <v>2016</v>
      </c>
      <c r="B13" s="22">
        <v>112.8</v>
      </c>
      <c r="C13" s="22">
        <v>73.7</v>
      </c>
      <c r="D13" s="22">
        <v>72.5</v>
      </c>
      <c r="E13" s="22">
        <f t="shared" si="0"/>
        <v>1.2000000000000028</v>
      </c>
      <c r="F13" s="22">
        <v>39.1</v>
      </c>
      <c r="G13" s="22">
        <v>14.3</v>
      </c>
      <c r="H13" s="22">
        <v>6.8</v>
      </c>
      <c r="I13" s="22">
        <v>18</v>
      </c>
      <c r="J13" s="22">
        <v>65.3</v>
      </c>
      <c r="K13" s="22">
        <v>64.27</v>
      </c>
      <c r="L13" s="65">
        <f t="shared" si="1"/>
        <v>1.0300000000000011</v>
      </c>
      <c r="M13" s="74">
        <v>2016</v>
      </c>
      <c r="N13" s="54">
        <v>72.5</v>
      </c>
      <c r="O13" s="151">
        <v>6</v>
      </c>
      <c r="P13" s="151"/>
      <c r="Q13" s="151"/>
      <c r="R13" s="151">
        <v>24.7</v>
      </c>
      <c r="S13" s="151"/>
      <c r="T13" s="151"/>
      <c r="U13" s="151"/>
      <c r="V13" s="151">
        <v>29</v>
      </c>
      <c r="W13" s="151"/>
      <c r="X13" s="151"/>
      <c r="Y13" s="98">
        <v>12.8</v>
      </c>
    </row>
    <row r="14" spans="1:27" ht="35.1" customHeight="1">
      <c r="A14" s="64">
        <v>2017</v>
      </c>
      <c r="B14" s="66">
        <v>113.7</v>
      </c>
      <c r="C14" s="22">
        <v>75</v>
      </c>
      <c r="D14" s="22">
        <v>72.8</v>
      </c>
      <c r="E14" s="22">
        <f t="shared" si="0"/>
        <v>2.2000000000000028</v>
      </c>
      <c r="F14" s="22">
        <v>38.700000000000003</v>
      </c>
      <c r="G14" s="22">
        <v>14.3</v>
      </c>
      <c r="H14" s="22">
        <v>6.6</v>
      </c>
      <c r="I14" s="22">
        <v>17.600000000000001</v>
      </c>
      <c r="J14" s="22">
        <v>66</v>
      </c>
      <c r="K14" s="22">
        <v>64.02</v>
      </c>
      <c r="L14" s="65">
        <f t="shared" si="1"/>
        <v>1.980000000000004</v>
      </c>
      <c r="M14" s="74">
        <v>2017</v>
      </c>
      <c r="N14" s="54">
        <v>72.8</v>
      </c>
      <c r="O14" s="151">
        <v>5.7</v>
      </c>
      <c r="P14" s="151"/>
      <c r="Q14" s="151"/>
      <c r="R14" s="151">
        <v>23.8</v>
      </c>
      <c r="S14" s="151"/>
      <c r="T14" s="151"/>
      <c r="U14" s="151"/>
      <c r="V14" s="151">
        <v>30.2</v>
      </c>
      <c r="W14" s="151"/>
      <c r="X14" s="151"/>
      <c r="Y14" s="98">
        <v>13.1</v>
      </c>
    </row>
    <row r="15" spans="1:27" ht="35.1" customHeight="1">
      <c r="A15" s="64">
        <v>2018</v>
      </c>
      <c r="B15" s="22">
        <v>113.9</v>
      </c>
      <c r="C15" s="22">
        <v>74.2</v>
      </c>
      <c r="D15" s="22">
        <v>72.900000000000006</v>
      </c>
      <c r="E15" s="22">
        <v>1.2999999999999998</v>
      </c>
      <c r="F15" s="22">
        <v>39.699999999999996</v>
      </c>
      <c r="G15" s="22">
        <v>15.3</v>
      </c>
      <c r="H15" s="22">
        <v>6.3</v>
      </c>
      <c r="I15" s="22">
        <v>18.100000000000001</v>
      </c>
      <c r="J15" s="22">
        <v>130.30000000000001</v>
      </c>
      <c r="K15" s="22">
        <v>134.39999999999998</v>
      </c>
      <c r="L15" s="65">
        <v>3.5</v>
      </c>
      <c r="M15" s="74">
        <v>2018</v>
      </c>
      <c r="N15" s="54">
        <v>72.900000000000006</v>
      </c>
      <c r="O15" s="151">
        <v>5.5</v>
      </c>
      <c r="P15" s="151"/>
      <c r="Q15" s="151"/>
      <c r="R15" s="151">
        <v>22.1</v>
      </c>
      <c r="S15" s="151"/>
      <c r="T15" s="151"/>
      <c r="U15" s="151"/>
      <c r="V15" s="151">
        <v>31</v>
      </c>
      <c r="W15" s="151"/>
      <c r="X15" s="151"/>
      <c r="Y15" s="98">
        <v>14.3</v>
      </c>
    </row>
    <row r="16" spans="1:27" s="87" customFormat="1" ht="39.75" customHeight="1">
      <c r="A16" s="84">
        <v>2019</v>
      </c>
      <c r="B16" s="81">
        <f>SUM(C16,F16)</f>
        <v>113.6</v>
      </c>
      <c r="C16" s="82">
        <f t="shared" ref="C16:L16" si="2">SUM(C18:C19)</f>
        <v>76.8</v>
      </c>
      <c r="D16" s="82">
        <f t="shared" si="2"/>
        <v>74.8</v>
      </c>
      <c r="E16" s="82">
        <f t="shared" si="2"/>
        <v>2</v>
      </c>
      <c r="F16" s="82">
        <f t="shared" si="2"/>
        <v>36.799999999999997</v>
      </c>
      <c r="G16" s="82">
        <f t="shared" si="2"/>
        <v>12.100000000000001</v>
      </c>
      <c r="H16" s="82">
        <f t="shared" si="2"/>
        <v>6.2</v>
      </c>
      <c r="I16" s="82">
        <f t="shared" si="2"/>
        <v>18.600000000000001</v>
      </c>
      <c r="J16" s="82">
        <f t="shared" si="2"/>
        <v>135.19999999999999</v>
      </c>
      <c r="K16" s="82">
        <f t="shared" si="2"/>
        <v>131.69999999999999</v>
      </c>
      <c r="L16" s="83">
        <f t="shared" si="2"/>
        <v>75.3</v>
      </c>
      <c r="M16" s="85">
        <v>2019</v>
      </c>
      <c r="N16" s="86">
        <v>72.400000000000006</v>
      </c>
      <c r="O16" s="152">
        <v>4.9000000000000004</v>
      </c>
      <c r="P16" s="152"/>
      <c r="Q16" s="152"/>
      <c r="R16" s="152">
        <v>21.5</v>
      </c>
      <c r="S16" s="152"/>
      <c r="T16" s="152"/>
      <c r="U16" s="152"/>
      <c r="V16" s="152">
        <f>SUM(V18:V19)</f>
        <v>32.200000000000003</v>
      </c>
      <c r="W16" s="152"/>
      <c r="X16" s="152"/>
      <c r="Y16" s="99">
        <f t="shared" ref="Y16" si="3">SUM(Y18:Y19)</f>
        <v>16.299999999999997</v>
      </c>
    </row>
    <row r="17" spans="1:25" ht="13.5" customHeight="1">
      <c r="A17" s="68"/>
      <c r="B17" s="67"/>
      <c r="C17" s="23"/>
      <c r="D17" s="22"/>
      <c r="E17" s="22"/>
      <c r="F17" s="23"/>
      <c r="G17" s="23"/>
      <c r="H17" s="22"/>
      <c r="I17" s="22"/>
      <c r="J17" s="22"/>
      <c r="K17" s="22"/>
      <c r="L17" s="65"/>
      <c r="M17" s="75"/>
      <c r="N17" s="33"/>
      <c r="O17" s="33"/>
      <c r="P17" s="33"/>
      <c r="Q17" s="33"/>
      <c r="R17" s="33"/>
      <c r="S17" s="33"/>
      <c r="T17" s="32"/>
      <c r="U17" s="32"/>
      <c r="V17" s="32"/>
      <c r="W17" s="33"/>
      <c r="X17" s="32"/>
      <c r="Y17" s="100"/>
    </row>
    <row r="18" spans="1:25" ht="24.95" customHeight="1">
      <c r="A18" s="69" t="s">
        <v>30</v>
      </c>
      <c r="B18" s="67">
        <f>SUM(C18,F18)</f>
        <v>56.9</v>
      </c>
      <c r="C18" s="70">
        <f>SUM(D18:E18)</f>
        <v>38</v>
      </c>
      <c r="D18" s="70">
        <v>37</v>
      </c>
      <c r="E18" s="70">
        <v>1</v>
      </c>
      <c r="F18" s="70">
        <v>18.899999999999999</v>
      </c>
      <c r="G18" s="70">
        <v>6.2</v>
      </c>
      <c r="H18" s="70">
        <v>3</v>
      </c>
      <c r="I18" s="22">
        <f>5.6+4.2</f>
        <v>9.8000000000000007</v>
      </c>
      <c r="J18" s="70">
        <v>66.7</v>
      </c>
      <c r="K18" s="70">
        <v>65</v>
      </c>
      <c r="L18" s="88">
        <v>2.5</v>
      </c>
      <c r="M18" s="74" t="s">
        <v>34</v>
      </c>
      <c r="N18" s="55">
        <v>41</v>
      </c>
      <c r="O18" s="151">
        <v>2.2999999999999998</v>
      </c>
      <c r="P18" s="151"/>
      <c r="Q18" s="151"/>
      <c r="R18" s="151">
        <v>12.7</v>
      </c>
      <c r="S18" s="151"/>
      <c r="T18" s="151"/>
      <c r="U18" s="151"/>
      <c r="V18" s="153">
        <v>17.7</v>
      </c>
      <c r="W18" s="153"/>
      <c r="X18" s="153"/>
      <c r="Y18" s="98">
        <v>8.1999999999999993</v>
      </c>
    </row>
    <row r="19" spans="1:25" ht="24.95" customHeight="1">
      <c r="A19" s="64" t="s">
        <v>31</v>
      </c>
      <c r="B19" s="67">
        <f t="shared" ref="B19" si="4">SUM(C19,F19)</f>
        <v>56.699999999999996</v>
      </c>
      <c r="C19" s="70">
        <f t="shared" ref="C19" si="5">SUM(D19:E19)</f>
        <v>38.799999999999997</v>
      </c>
      <c r="D19" s="70">
        <v>37.799999999999997</v>
      </c>
      <c r="E19" s="70">
        <v>1</v>
      </c>
      <c r="F19" s="70">
        <v>17.899999999999999</v>
      </c>
      <c r="G19" s="70">
        <v>5.9</v>
      </c>
      <c r="H19" s="70">
        <v>3.2</v>
      </c>
      <c r="I19" s="22">
        <v>8.8000000000000007</v>
      </c>
      <c r="J19" s="70">
        <v>68.5</v>
      </c>
      <c r="K19" s="70">
        <v>66.7</v>
      </c>
      <c r="L19" s="88">
        <v>72.8</v>
      </c>
      <c r="M19" s="74" t="s">
        <v>35</v>
      </c>
      <c r="N19" s="55">
        <v>33.9</v>
      </c>
      <c r="O19" s="151">
        <v>2.5</v>
      </c>
      <c r="P19" s="151"/>
      <c r="Q19" s="151"/>
      <c r="R19" s="151">
        <v>8.6999999999999993</v>
      </c>
      <c r="S19" s="151"/>
      <c r="T19" s="151"/>
      <c r="U19" s="151"/>
      <c r="V19" s="153">
        <v>14.5</v>
      </c>
      <c r="W19" s="153"/>
      <c r="X19" s="153"/>
      <c r="Y19" s="98">
        <v>8.1</v>
      </c>
    </row>
    <row r="20" spans="1:25" ht="12" customHeight="1" thickBot="1">
      <c r="A20" s="71"/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3"/>
      <c r="M20" s="76"/>
      <c r="N20" s="77"/>
      <c r="O20" s="77"/>
      <c r="P20" s="77"/>
      <c r="Q20" s="77"/>
      <c r="R20" s="77"/>
      <c r="S20" s="78"/>
      <c r="T20" s="78"/>
      <c r="U20" s="78"/>
      <c r="V20" s="78"/>
      <c r="W20" s="78"/>
      <c r="X20" s="78"/>
      <c r="Y20" s="101"/>
    </row>
    <row r="21" spans="1:25" ht="12" customHeight="1">
      <c r="A21" s="24" t="s">
        <v>0</v>
      </c>
      <c r="B21" s="25"/>
      <c r="C21" s="25"/>
      <c r="D21" s="25"/>
      <c r="E21" s="25"/>
      <c r="F21" s="25"/>
      <c r="G21" s="25"/>
      <c r="H21" s="139"/>
      <c r="I21" s="139"/>
      <c r="J21" s="139"/>
      <c r="K21" s="139"/>
      <c r="L21" s="139"/>
      <c r="M21" s="4"/>
      <c r="N21" s="34"/>
      <c r="O21" s="32"/>
      <c r="P21" s="34"/>
      <c r="Q21" s="139"/>
      <c r="R21" s="139"/>
      <c r="S21" s="139"/>
      <c r="Y21" s="32"/>
    </row>
    <row r="22" spans="1:25">
      <c r="A22" s="28" t="s">
        <v>38</v>
      </c>
      <c r="B22" s="25"/>
      <c r="C22" s="25"/>
      <c r="D22" s="25"/>
      <c r="E22" s="25"/>
      <c r="F22" s="25"/>
      <c r="G22" s="25"/>
      <c r="H22" s="27"/>
      <c r="I22" s="27"/>
      <c r="J22" s="27"/>
      <c r="K22" s="27"/>
      <c r="L22" s="27"/>
      <c r="M22" s="49" t="s">
        <v>93</v>
      </c>
      <c r="N22" s="34"/>
      <c r="O22" s="35"/>
      <c r="P22" s="34"/>
      <c r="Q22" s="27"/>
      <c r="R22" s="27"/>
      <c r="S22" s="27"/>
      <c r="Y22" s="32"/>
    </row>
    <row r="23" spans="1:25">
      <c r="A23" s="49" t="s">
        <v>93</v>
      </c>
      <c r="B23" s="25"/>
      <c r="C23" s="25"/>
      <c r="D23" s="25"/>
      <c r="E23" s="25"/>
      <c r="F23" s="25"/>
      <c r="G23" s="25"/>
      <c r="H23" s="29"/>
      <c r="I23" s="29"/>
      <c r="J23" s="29"/>
      <c r="K23" s="29"/>
      <c r="L23" s="29"/>
    </row>
    <row r="24" spans="1:25">
      <c r="A24" s="26"/>
      <c r="B24" s="25"/>
      <c r="C24" s="25"/>
      <c r="D24" s="25"/>
      <c r="E24" s="25"/>
      <c r="F24" s="25"/>
      <c r="G24" s="25"/>
      <c r="H24" s="29"/>
      <c r="I24" s="29"/>
      <c r="J24" s="29"/>
      <c r="K24" s="29"/>
      <c r="L24" s="29"/>
    </row>
    <row r="30" spans="1:25" ht="24.95" customHeight="1"/>
    <row r="31" spans="1:25" ht="24.95" customHeight="1"/>
    <row r="32" spans="1:25" ht="24.95" customHeight="1"/>
    <row r="33" ht="24.95" customHeight="1"/>
    <row r="34" ht="24.95" customHeight="1"/>
    <row r="35" ht="24" customHeight="1"/>
    <row r="36" ht="24.95" customHeight="1"/>
    <row r="37" ht="24.95" customHeight="1"/>
    <row r="38" ht="28.5" customHeight="1"/>
    <row r="39" outlineLevel="1"/>
    <row r="40" ht="15" customHeight="1" outlineLevel="1"/>
    <row r="41" ht="15" customHeight="1" outlineLevel="1"/>
    <row r="42" ht="29.25" customHeight="1"/>
    <row r="44" ht="15" customHeight="1"/>
    <row r="45" ht="15" customHeight="1"/>
  </sheetData>
  <sheetProtection selectLockedCells="1"/>
  <mergeCells count="43">
    <mergeCell ref="V16:X16"/>
    <mergeCell ref="O16:Q16"/>
    <mergeCell ref="R16:U16"/>
    <mergeCell ref="R18:U18"/>
    <mergeCell ref="R19:U19"/>
    <mergeCell ref="V19:X19"/>
    <mergeCell ref="V18:X18"/>
    <mergeCell ref="O18:Q18"/>
    <mergeCell ref="O19:Q19"/>
    <mergeCell ref="V12:X12"/>
    <mergeCell ref="V13:X13"/>
    <mergeCell ref="V14:X14"/>
    <mergeCell ref="O11:Q11"/>
    <mergeCell ref="O12:Q12"/>
    <mergeCell ref="R11:U11"/>
    <mergeCell ref="R12:U12"/>
    <mergeCell ref="O14:Q14"/>
    <mergeCell ref="O13:Q13"/>
    <mergeCell ref="R13:U13"/>
    <mergeCell ref="R14:U14"/>
    <mergeCell ref="M2:Y2"/>
    <mergeCell ref="M3:Y3"/>
    <mergeCell ref="Q21:S21"/>
    <mergeCell ref="C8:C10"/>
    <mergeCell ref="D9:D10"/>
    <mergeCell ref="E9:E10"/>
    <mergeCell ref="F8:F10"/>
    <mergeCell ref="A2:L2"/>
    <mergeCell ref="A3:L3"/>
    <mergeCell ref="B6:I6"/>
    <mergeCell ref="H21:L21"/>
    <mergeCell ref="G9:G10"/>
    <mergeCell ref="O15:Q15"/>
    <mergeCell ref="R15:U15"/>
    <mergeCell ref="V15:X15"/>
    <mergeCell ref="V11:X11"/>
    <mergeCell ref="Z8:AA8"/>
    <mergeCell ref="Z9:AA9"/>
    <mergeCell ref="N6:N10"/>
    <mergeCell ref="Y6:Y10"/>
    <mergeCell ref="O6:Q10"/>
    <mergeCell ref="R6:U10"/>
    <mergeCell ref="V6:X10"/>
  </mergeCells>
  <phoneticPr fontId="39" type="noConversion"/>
  <hyperlinks>
    <hyperlink ref="M2:S2" r:id="rId1" display="2. 연 령 별 취 업 자"/>
  </hyperlinks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4" orientation="portrait" blackAndWhite="1" r:id="rId2"/>
  <headerFooter alignWithMargins="0"/>
  <colBreaks count="1" manualBreakCount="1">
    <brk id="12" max="2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33"/>
    <outlinePr summaryBelow="0" summaryRight="0"/>
  </sheetPr>
  <dimension ref="A1:AC50"/>
  <sheetViews>
    <sheetView view="pageBreakPreview" zoomScaleNormal="100" zoomScaleSheetLayoutView="100" workbookViewId="0">
      <selection activeCell="H28" sqref="H28"/>
    </sheetView>
  </sheetViews>
  <sheetFormatPr defaultColWidth="6.21875" defaultRowHeight="13.5" outlineLevelRow="1"/>
  <cols>
    <col min="1" max="1" width="9" style="20" customWidth="1"/>
    <col min="2" max="2" width="12.77734375" style="20" customWidth="1"/>
    <col min="3" max="3" width="11.21875" style="20" customWidth="1"/>
    <col min="4" max="4" width="10.33203125" style="20" customWidth="1"/>
    <col min="5" max="5" width="10.44140625" style="20" customWidth="1"/>
    <col min="6" max="6" width="10.21875" style="20" customWidth="1"/>
    <col min="7" max="7" width="9" style="20" customWidth="1"/>
    <col min="8" max="8" width="10.6640625" style="20" customWidth="1"/>
    <col min="9" max="9" width="6.77734375" style="20" customWidth="1"/>
    <col min="10" max="13" width="11.77734375" style="20" customWidth="1"/>
    <col min="14" max="14" width="9.5546875" style="20" customWidth="1"/>
    <col min="15" max="15" width="8.88671875" style="20" customWidth="1"/>
    <col min="16" max="16" width="9.44140625" style="20" customWidth="1"/>
    <col min="17" max="21" width="8.77734375" style="20" customWidth="1"/>
    <col min="22" max="22" width="9.5546875" style="20" customWidth="1"/>
    <col min="23" max="24" width="8.77734375" style="20" customWidth="1"/>
    <col min="25" max="25" width="12.44140625" style="20" customWidth="1"/>
    <col min="26" max="26" width="8.77734375" style="20" customWidth="1"/>
    <col min="27" max="27" width="13.109375" style="20" customWidth="1"/>
    <col min="28" max="28" width="8.77734375" style="20" customWidth="1"/>
    <col min="29" max="16384" width="6.21875" style="20"/>
  </cols>
  <sheetData>
    <row r="1" spans="1:29" s="1" customFormat="1" ht="15" customHeight="1"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</row>
    <row r="2" spans="1:29" s="2" customFormat="1" ht="30" customHeight="1">
      <c r="A2" s="146" t="s">
        <v>39</v>
      </c>
      <c r="B2" s="146"/>
      <c r="C2" s="146"/>
      <c r="D2" s="146"/>
      <c r="E2" s="146"/>
      <c r="F2" s="146"/>
      <c r="G2" s="146" t="s">
        <v>85</v>
      </c>
      <c r="H2" s="146"/>
      <c r="I2" s="146"/>
      <c r="J2" s="146"/>
      <c r="K2" s="146"/>
      <c r="L2" s="146"/>
      <c r="M2" s="146"/>
      <c r="N2" s="146" t="s">
        <v>56</v>
      </c>
      <c r="O2" s="146"/>
      <c r="P2" s="146"/>
      <c r="Q2" s="146"/>
      <c r="R2" s="146"/>
      <c r="S2" s="146"/>
      <c r="T2" s="146"/>
      <c r="U2" s="146"/>
      <c r="V2" s="147" t="s">
        <v>57</v>
      </c>
      <c r="W2" s="147"/>
      <c r="X2" s="147"/>
      <c r="Y2" s="147"/>
      <c r="Z2" s="147"/>
      <c r="AA2" s="147"/>
      <c r="AB2" s="147"/>
      <c r="AC2" s="80"/>
    </row>
    <row r="3" spans="1:29" s="21" customFormat="1" ht="30" customHeight="1">
      <c r="A3" s="157"/>
      <c r="B3" s="157"/>
      <c r="C3" s="157"/>
      <c r="D3" s="157"/>
      <c r="E3" s="157"/>
      <c r="F3" s="157"/>
      <c r="G3" s="79"/>
      <c r="H3" s="79"/>
      <c r="I3" s="79"/>
      <c r="J3" s="79"/>
      <c r="K3" s="79"/>
      <c r="L3" s="79"/>
      <c r="M3" s="79"/>
      <c r="N3" s="157"/>
      <c r="O3" s="157"/>
      <c r="P3" s="157"/>
      <c r="Q3" s="157"/>
      <c r="R3" s="157"/>
      <c r="S3" s="157"/>
      <c r="T3" s="157"/>
      <c r="U3" s="157"/>
      <c r="V3" s="79"/>
      <c r="W3" s="79"/>
      <c r="X3" s="79"/>
      <c r="Y3" s="79"/>
      <c r="Z3" s="79"/>
      <c r="AA3" s="79"/>
      <c r="AB3" s="79"/>
      <c r="AC3" s="79"/>
    </row>
    <row r="4" spans="1:29" s="21" customFormat="1" ht="15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20"/>
      <c r="AB4" s="20"/>
    </row>
    <row r="5" spans="1:29" s="4" customFormat="1" ht="15" customHeight="1" thickBot="1">
      <c r="A5" s="4" t="s">
        <v>40</v>
      </c>
      <c r="K5" s="40"/>
      <c r="L5" s="40"/>
      <c r="M5" s="5" t="s">
        <v>41</v>
      </c>
      <c r="N5" s="51" t="s">
        <v>40</v>
      </c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20"/>
      <c r="AA5" s="20"/>
      <c r="AB5" s="5" t="s">
        <v>41</v>
      </c>
    </row>
    <row r="6" spans="1:29" s="7" customFormat="1" ht="26.25" customHeight="1">
      <c r="A6" s="102" t="s">
        <v>94</v>
      </c>
      <c r="B6" s="95" t="s">
        <v>42</v>
      </c>
      <c r="C6" s="163" t="s">
        <v>43</v>
      </c>
      <c r="D6" s="162"/>
      <c r="E6" s="163" t="s">
        <v>44</v>
      </c>
      <c r="F6" s="166"/>
      <c r="G6" s="102" t="s">
        <v>94</v>
      </c>
      <c r="H6" s="163" t="s">
        <v>45</v>
      </c>
      <c r="I6" s="167"/>
      <c r="J6" s="167"/>
      <c r="K6" s="167"/>
      <c r="L6" s="167"/>
      <c r="M6" s="166"/>
      <c r="N6" s="102" t="s">
        <v>94</v>
      </c>
      <c r="O6" s="95" t="s">
        <v>42</v>
      </c>
      <c r="P6" s="161" t="s">
        <v>58</v>
      </c>
      <c r="Q6" s="162"/>
      <c r="R6" s="163" t="s">
        <v>59</v>
      </c>
      <c r="S6" s="162"/>
      <c r="T6" s="161" t="s">
        <v>60</v>
      </c>
      <c r="U6" s="164"/>
      <c r="V6" s="102" t="s">
        <v>94</v>
      </c>
      <c r="W6" s="161" t="s">
        <v>61</v>
      </c>
      <c r="X6" s="165"/>
      <c r="Y6" s="161" t="s">
        <v>62</v>
      </c>
      <c r="Z6" s="165"/>
      <c r="AA6" s="161" t="s">
        <v>63</v>
      </c>
      <c r="AB6" s="164"/>
    </row>
    <row r="7" spans="1:29" s="7" customFormat="1" ht="27.75" customHeight="1">
      <c r="A7" s="103"/>
      <c r="B7" s="41"/>
      <c r="C7" s="170" t="s">
        <v>70</v>
      </c>
      <c r="D7" s="42"/>
      <c r="E7" s="170" t="s">
        <v>71</v>
      </c>
      <c r="F7" s="104"/>
      <c r="G7" s="103"/>
      <c r="H7" s="170" t="s">
        <v>72</v>
      </c>
      <c r="I7" s="42"/>
      <c r="J7" s="43" t="s">
        <v>46</v>
      </c>
      <c r="K7" s="14" t="s">
        <v>47</v>
      </c>
      <c r="L7" s="14" t="s">
        <v>48</v>
      </c>
      <c r="M7" s="114" t="s">
        <v>87</v>
      </c>
      <c r="N7" s="103"/>
      <c r="O7" s="41"/>
      <c r="P7" s="154" t="s">
        <v>65</v>
      </c>
      <c r="Q7" s="52"/>
      <c r="R7" s="155" t="s">
        <v>64</v>
      </c>
      <c r="S7" s="116"/>
      <c r="T7" s="154" t="s">
        <v>68</v>
      </c>
      <c r="U7" s="117"/>
      <c r="V7" s="103"/>
      <c r="W7" s="154" t="s">
        <v>66</v>
      </c>
      <c r="X7" s="42"/>
      <c r="Y7" s="154" t="s">
        <v>67</v>
      </c>
      <c r="Z7" s="42"/>
      <c r="AA7" s="154" t="s">
        <v>69</v>
      </c>
      <c r="AB7" s="117"/>
    </row>
    <row r="8" spans="1:29" s="7" customFormat="1">
      <c r="A8" s="103"/>
      <c r="B8" s="44"/>
      <c r="C8" s="171"/>
      <c r="D8" s="14" t="s">
        <v>49</v>
      </c>
      <c r="E8" s="171"/>
      <c r="F8" s="105" t="s">
        <v>49</v>
      </c>
      <c r="G8" s="103"/>
      <c r="H8" s="171"/>
      <c r="I8" s="14" t="s">
        <v>49</v>
      </c>
      <c r="J8" s="173" t="s">
        <v>50</v>
      </c>
      <c r="K8" s="92" t="s">
        <v>51</v>
      </c>
      <c r="L8" s="92" t="s">
        <v>52</v>
      </c>
      <c r="M8" s="59" t="s">
        <v>88</v>
      </c>
      <c r="N8" s="103"/>
      <c r="O8" s="44"/>
      <c r="P8" s="154"/>
      <c r="Q8" s="14" t="s">
        <v>49</v>
      </c>
      <c r="R8" s="155"/>
      <c r="S8" s="14" t="s">
        <v>49</v>
      </c>
      <c r="T8" s="155"/>
      <c r="U8" s="105" t="s">
        <v>49</v>
      </c>
      <c r="V8" s="103"/>
      <c r="W8" s="155"/>
      <c r="X8" s="14" t="s">
        <v>49</v>
      </c>
      <c r="Y8" s="155"/>
      <c r="Z8" s="14" t="s">
        <v>49</v>
      </c>
      <c r="AA8" s="155"/>
      <c r="AB8" s="105" t="s">
        <v>49</v>
      </c>
    </row>
    <row r="9" spans="1:29" s="7" customFormat="1" ht="40.5" customHeight="1">
      <c r="A9" s="103"/>
      <c r="B9" s="44"/>
      <c r="C9" s="171"/>
      <c r="D9" s="92"/>
      <c r="E9" s="171"/>
      <c r="F9" s="106"/>
      <c r="G9" s="103"/>
      <c r="H9" s="171"/>
      <c r="I9" s="158" t="s">
        <v>86</v>
      </c>
      <c r="J9" s="173"/>
      <c r="K9" s="158" t="s">
        <v>73</v>
      </c>
      <c r="L9" s="158" t="s">
        <v>74</v>
      </c>
      <c r="M9" s="168" t="s">
        <v>75</v>
      </c>
      <c r="N9" s="103"/>
      <c r="O9" s="44"/>
      <c r="P9" s="154"/>
      <c r="Q9" s="92" t="s">
        <v>53</v>
      </c>
      <c r="R9" s="155"/>
      <c r="S9" s="92" t="s">
        <v>53</v>
      </c>
      <c r="T9" s="155"/>
      <c r="U9" s="106" t="s">
        <v>53</v>
      </c>
      <c r="V9" s="103"/>
      <c r="W9" s="155"/>
      <c r="X9" s="92" t="s">
        <v>53</v>
      </c>
      <c r="Y9" s="155"/>
      <c r="Z9" s="92" t="s">
        <v>53</v>
      </c>
      <c r="AA9" s="155"/>
      <c r="AB9" s="106" t="s">
        <v>53</v>
      </c>
    </row>
    <row r="10" spans="1:29" s="7" customFormat="1" ht="27" customHeight="1">
      <c r="A10" s="107" t="s">
        <v>76</v>
      </c>
      <c r="B10" s="45" t="s">
        <v>54</v>
      </c>
      <c r="C10" s="172"/>
      <c r="D10" s="93" t="s">
        <v>84</v>
      </c>
      <c r="E10" s="172"/>
      <c r="F10" s="108" t="s">
        <v>84</v>
      </c>
      <c r="G10" s="107" t="s">
        <v>76</v>
      </c>
      <c r="H10" s="172"/>
      <c r="I10" s="159"/>
      <c r="J10" s="174"/>
      <c r="K10" s="159"/>
      <c r="L10" s="159"/>
      <c r="M10" s="169"/>
      <c r="N10" s="107" t="s">
        <v>76</v>
      </c>
      <c r="O10" s="45" t="s">
        <v>54</v>
      </c>
      <c r="P10" s="160"/>
      <c r="Q10" s="93" t="s">
        <v>55</v>
      </c>
      <c r="R10" s="156"/>
      <c r="S10" s="93" t="s">
        <v>55</v>
      </c>
      <c r="T10" s="156"/>
      <c r="U10" s="108" t="s">
        <v>55</v>
      </c>
      <c r="V10" s="107" t="s">
        <v>76</v>
      </c>
      <c r="W10" s="156"/>
      <c r="X10" s="93" t="s">
        <v>55</v>
      </c>
      <c r="Y10" s="156"/>
      <c r="Z10" s="93" t="s">
        <v>55</v>
      </c>
      <c r="AA10" s="156"/>
      <c r="AB10" s="108" t="s">
        <v>55</v>
      </c>
    </row>
    <row r="11" spans="1:29" ht="45" customHeight="1">
      <c r="A11" s="64">
        <v>2014</v>
      </c>
      <c r="B11" s="46">
        <v>69.599999999999994</v>
      </c>
      <c r="C11" s="46">
        <v>24.6</v>
      </c>
      <c r="D11" s="46">
        <v>35.344827586206904</v>
      </c>
      <c r="E11" s="46">
        <v>5</v>
      </c>
      <c r="F11" s="109">
        <v>7.1839080459770122</v>
      </c>
      <c r="G11" s="64">
        <v>2014</v>
      </c>
      <c r="H11" s="46">
        <v>40</v>
      </c>
      <c r="I11" s="46">
        <v>57.471264367816097</v>
      </c>
      <c r="J11" s="46">
        <v>5.2</v>
      </c>
      <c r="K11" s="46">
        <v>12.2</v>
      </c>
      <c r="L11" s="46">
        <v>5</v>
      </c>
      <c r="M11" s="109">
        <v>17.600000000000001</v>
      </c>
      <c r="N11" s="64">
        <v>2014</v>
      </c>
      <c r="O11" s="53">
        <v>69.599999999999994</v>
      </c>
      <c r="P11" s="53">
        <v>6.6</v>
      </c>
      <c r="Q11" s="46">
        <v>9.4827586206896566</v>
      </c>
      <c r="R11" s="53">
        <v>8.4</v>
      </c>
      <c r="S11" s="46">
        <v>12.068965517241381</v>
      </c>
      <c r="T11" s="46">
        <v>73.400000000000006</v>
      </c>
      <c r="U11" s="109">
        <v>105.45977011494254</v>
      </c>
      <c r="V11" s="64">
        <v>2014</v>
      </c>
      <c r="W11" s="53">
        <v>21.9</v>
      </c>
      <c r="X11" s="53">
        <v>31.46551724137931</v>
      </c>
      <c r="Y11" s="53">
        <v>10.199999999999999</v>
      </c>
      <c r="Z11" s="53">
        <v>14.655172413793105</v>
      </c>
      <c r="AA11" s="53">
        <v>9.1</v>
      </c>
      <c r="AB11" s="115">
        <v>13.07471264367816</v>
      </c>
    </row>
    <row r="12" spans="1:29" ht="45" customHeight="1">
      <c r="A12" s="64">
        <v>2015</v>
      </c>
      <c r="B12" s="46">
        <v>73.2</v>
      </c>
      <c r="C12" s="46">
        <v>25.1</v>
      </c>
      <c r="D12" s="46">
        <f t="shared" ref="D12:D14" si="0">C12/$B12*100</f>
        <v>34.289617486338798</v>
      </c>
      <c r="E12" s="46">
        <v>5.4</v>
      </c>
      <c r="F12" s="109">
        <f>E12/B12*100</f>
        <v>7.3770491803278686</v>
      </c>
      <c r="G12" s="64">
        <v>2015</v>
      </c>
      <c r="H12" s="46">
        <f t="shared" ref="H12:H14" si="1">SUM(J12,K12,L12,M12)</f>
        <v>42.9</v>
      </c>
      <c r="I12" s="46">
        <f>H12/B12*100</f>
        <v>58.606557377049171</v>
      </c>
      <c r="J12" s="46">
        <v>5.4</v>
      </c>
      <c r="K12" s="46">
        <v>13</v>
      </c>
      <c r="L12" s="46">
        <v>5.0999999999999996</v>
      </c>
      <c r="M12" s="109">
        <v>19.399999999999999</v>
      </c>
      <c r="N12" s="64">
        <v>2015</v>
      </c>
      <c r="O12" s="53">
        <v>67.8</v>
      </c>
      <c r="P12" s="53">
        <v>6.6</v>
      </c>
      <c r="Q12" s="46">
        <f>P12/O12*100</f>
        <v>9.7345132743362832</v>
      </c>
      <c r="R12" s="53">
        <v>7.5</v>
      </c>
      <c r="S12" s="46">
        <f>R12/O12*100</f>
        <v>11.061946902654867</v>
      </c>
      <c r="T12" s="46">
        <v>13.7</v>
      </c>
      <c r="U12" s="109">
        <f>T12/O12*100</f>
        <v>20.206489675516224</v>
      </c>
      <c r="V12" s="64">
        <v>2015</v>
      </c>
      <c r="W12" s="53">
        <v>20.6</v>
      </c>
      <c r="X12" s="53">
        <f>W12/O12*100</f>
        <v>30.383480825958703</v>
      </c>
      <c r="Y12" s="53">
        <v>10.1</v>
      </c>
      <c r="Z12" s="53">
        <f>Y12/O12*100</f>
        <v>14.896755162241886</v>
      </c>
      <c r="AA12" s="53">
        <v>9.4</v>
      </c>
      <c r="AB12" s="115">
        <f>AA12/O12*100</f>
        <v>13.864306784660767</v>
      </c>
    </row>
    <row r="13" spans="1:29" ht="45" customHeight="1">
      <c r="A13" s="64">
        <v>2016</v>
      </c>
      <c r="B13" s="46">
        <v>72.5</v>
      </c>
      <c r="C13" s="46">
        <v>23.4</v>
      </c>
      <c r="D13" s="46">
        <f t="shared" si="0"/>
        <v>32.275862068965516</v>
      </c>
      <c r="E13" s="46">
        <v>5.8</v>
      </c>
      <c r="F13" s="109">
        <f>E13/B13*100</f>
        <v>8</v>
      </c>
      <c r="G13" s="64">
        <v>2016</v>
      </c>
      <c r="H13" s="46">
        <f t="shared" si="1"/>
        <v>43.2</v>
      </c>
      <c r="I13" s="46">
        <f>H13/B13*100</f>
        <v>59.58620689655173</v>
      </c>
      <c r="J13" s="46">
        <v>4.7</v>
      </c>
      <c r="K13" s="46">
        <v>14.1</v>
      </c>
      <c r="L13" s="46">
        <v>4.4000000000000004</v>
      </c>
      <c r="M13" s="109">
        <v>20</v>
      </c>
      <c r="N13" s="64">
        <v>2016</v>
      </c>
      <c r="O13" s="46">
        <v>69.599999999999994</v>
      </c>
      <c r="P13" s="46">
        <v>6.6</v>
      </c>
      <c r="Q13" s="46">
        <f t="shared" ref="Q13:Q15" si="2">P13/O13*100</f>
        <v>9.4827586206896566</v>
      </c>
      <c r="R13" s="46">
        <v>8.4</v>
      </c>
      <c r="S13" s="46">
        <f>R13/O13*100</f>
        <v>12.068965517241381</v>
      </c>
      <c r="T13" s="46">
        <v>73.400000000000006</v>
      </c>
      <c r="U13" s="109">
        <f>T13/O13*100</f>
        <v>105.45977011494254</v>
      </c>
      <c r="V13" s="64">
        <v>2016</v>
      </c>
      <c r="W13" s="46">
        <v>21.9</v>
      </c>
      <c r="X13" s="53">
        <f>W13/O13*100</f>
        <v>31.46551724137931</v>
      </c>
      <c r="Y13" s="46">
        <v>10.199999999999999</v>
      </c>
      <c r="Z13" s="53">
        <f>Y13/O13*100</f>
        <v>14.655172413793105</v>
      </c>
      <c r="AA13" s="46">
        <v>9.1</v>
      </c>
      <c r="AB13" s="115">
        <f>AA13/O13*100</f>
        <v>13.07471264367816</v>
      </c>
    </row>
    <row r="14" spans="1:29" ht="45" customHeight="1">
      <c r="A14" s="64">
        <v>2017</v>
      </c>
      <c r="B14" s="46">
        <v>72.8</v>
      </c>
      <c r="C14" s="46">
        <v>24.4</v>
      </c>
      <c r="D14" s="46">
        <f t="shared" si="0"/>
        <v>33.516483516483511</v>
      </c>
      <c r="E14" s="46">
        <v>5.4</v>
      </c>
      <c r="F14" s="109">
        <f>E14/B14*100</f>
        <v>7.4175824175824188</v>
      </c>
      <c r="G14" s="64">
        <v>2017</v>
      </c>
      <c r="H14" s="46">
        <f t="shared" si="1"/>
        <v>43.1</v>
      </c>
      <c r="I14" s="46">
        <f>H14/B14*100</f>
        <v>59.203296703296701</v>
      </c>
      <c r="J14" s="46">
        <v>4.8</v>
      </c>
      <c r="K14" s="46">
        <v>14.3</v>
      </c>
      <c r="L14" s="46">
        <v>4.3</v>
      </c>
      <c r="M14" s="109">
        <v>19.7</v>
      </c>
      <c r="N14" s="64">
        <v>2017</v>
      </c>
      <c r="O14" s="46">
        <v>73.2</v>
      </c>
      <c r="P14" s="46">
        <v>7.3</v>
      </c>
      <c r="Q14" s="46">
        <f t="shared" si="2"/>
        <v>9.972677595628415</v>
      </c>
      <c r="R14" s="46">
        <v>7.9</v>
      </c>
      <c r="S14" s="46">
        <f>R14/O14*100</f>
        <v>10.792349726775956</v>
      </c>
      <c r="T14" s="46">
        <v>13.8</v>
      </c>
      <c r="U14" s="109">
        <f>T14/O14*100</f>
        <v>18.852459016393443</v>
      </c>
      <c r="V14" s="64">
        <v>2017</v>
      </c>
      <c r="W14" s="46">
        <v>22.5</v>
      </c>
      <c r="X14" s="53">
        <f>W14/O14*100</f>
        <v>30.737704918032787</v>
      </c>
      <c r="Y14" s="46">
        <v>11</v>
      </c>
      <c r="Z14" s="53">
        <f>Y14/O14*100</f>
        <v>15.027322404371585</v>
      </c>
      <c r="AA14" s="46">
        <v>10.7</v>
      </c>
      <c r="AB14" s="115">
        <f>AA14/O14*100</f>
        <v>14.617486338797814</v>
      </c>
    </row>
    <row r="15" spans="1:29" ht="45" customHeight="1">
      <c r="A15" s="64">
        <v>2018</v>
      </c>
      <c r="B15" s="46">
        <v>79.7</v>
      </c>
      <c r="C15" s="46">
        <v>25.7</v>
      </c>
      <c r="D15" s="46">
        <v>32.245922208281051</v>
      </c>
      <c r="E15" s="46">
        <v>5.4</v>
      </c>
      <c r="F15" s="109">
        <v>6.7754077791718954</v>
      </c>
      <c r="G15" s="64">
        <v>2018</v>
      </c>
      <c r="H15" s="46">
        <v>48.400000000000006</v>
      </c>
      <c r="I15" s="46">
        <v>60.727728983688834</v>
      </c>
      <c r="J15" s="46">
        <v>5.6</v>
      </c>
      <c r="K15" s="46">
        <v>16</v>
      </c>
      <c r="L15" s="46">
        <v>3.8</v>
      </c>
      <c r="M15" s="109">
        <v>23</v>
      </c>
      <c r="N15" s="64">
        <v>2018</v>
      </c>
      <c r="O15" s="53">
        <v>72.5</v>
      </c>
      <c r="P15" s="53">
        <v>6.7</v>
      </c>
      <c r="Q15" s="46">
        <f t="shared" si="2"/>
        <v>9.2413793103448274</v>
      </c>
      <c r="R15" s="53">
        <v>8.1999999999999993</v>
      </c>
      <c r="S15" s="46">
        <f>R15/O15*100</f>
        <v>11.310344827586206</v>
      </c>
      <c r="T15" s="46">
        <v>14.6</v>
      </c>
      <c r="U15" s="109">
        <f>T15/O15*100</f>
        <v>20.137931034482758</v>
      </c>
      <c r="V15" s="64">
        <v>2018</v>
      </c>
      <c r="W15" s="53">
        <v>21</v>
      </c>
      <c r="X15" s="53">
        <f>W15/O15*100</f>
        <v>28.965517241379313</v>
      </c>
      <c r="Y15" s="53">
        <v>10</v>
      </c>
      <c r="Z15" s="53">
        <f>Y15/O15*100</f>
        <v>13.793103448275861</v>
      </c>
      <c r="AA15" s="53">
        <v>12.1</v>
      </c>
      <c r="AB15" s="115">
        <f>AA15/O15*100</f>
        <v>16.689655172413794</v>
      </c>
    </row>
    <row r="16" spans="1:29" s="87" customFormat="1" ht="45" customHeight="1">
      <c r="A16" s="84">
        <v>2019</v>
      </c>
      <c r="B16" s="110">
        <f>SUM(B18:B19)</f>
        <v>77.5</v>
      </c>
      <c r="C16" s="110">
        <f>SUM(C18:C19)</f>
        <v>24.7</v>
      </c>
      <c r="D16" s="110">
        <f>C16/B16*100</f>
        <v>31.870967741935484</v>
      </c>
      <c r="E16" s="110">
        <f>SUM(E18:E19)</f>
        <v>5.3</v>
      </c>
      <c r="F16" s="111">
        <f>E16/B16*100</f>
        <v>6.838709677419355</v>
      </c>
      <c r="G16" s="84">
        <v>2019</v>
      </c>
      <c r="H16" s="110">
        <f>SUM(H18:H19)</f>
        <v>47.599999999999994</v>
      </c>
      <c r="I16" s="110">
        <f>H16/B16*100</f>
        <v>61.419354838709673</v>
      </c>
      <c r="J16" s="110">
        <f>SUM(J18:J19)</f>
        <v>6</v>
      </c>
      <c r="K16" s="110">
        <f>SUM(K18:K19)</f>
        <v>14.2</v>
      </c>
      <c r="L16" s="110">
        <f>SUM(L18:L19)</f>
        <v>4.3000000000000007</v>
      </c>
      <c r="M16" s="111">
        <f>SUM(M18:M19)</f>
        <v>23.1</v>
      </c>
      <c r="N16" s="84">
        <v>2019</v>
      </c>
      <c r="O16" s="110">
        <f>SUM(O18:O19)</f>
        <v>77.5</v>
      </c>
      <c r="P16" s="110">
        <f>SUM(P18:P19)</f>
        <v>6.4</v>
      </c>
      <c r="Q16" s="110">
        <f>P16/O16*100</f>
        <v>8.258064516129032</v>
      </c>
      <c r="R16" s="110">
        <f>SUM(R18:R19)</f>
        <v>9.6</v>
      </c>
      <c r="S16" s="110">
        <f>R16/O16*100</f>
        <v>12.387096774193548</v>
      </c>
      <c r="T16" s="110">
        <f>SUM(T18:T19)</f>
        <v>14.399999999999999</v>
      </c>
      <c r="U16" s="111">
        <f>T16/O16*100</f>
        <v>18.58064516129032</v>
      </c>
      <c r="V16" s="84">
        <v>2019</v>
      </c>
      <c r="W16" s="110">
        <f>SUM(W18:W19)</f>
        <v>23.5</v>
      </c>
      <c r="X16" s="89">
        <f>W16/O16*100</f>
        <v>30.322580645161288</v>
      </c>
      <c r="Y16" s="110">
        <f>SUM(Y18:Y19)</f>
        <v>9.6</v>
      </c>
      <c r="Z16" s="89">
        <f>Y16/O16*100</f>
        <v>12.387096774193548</v>
      </c>
      <c r="AA16" s="110">
        <f>SUM(AA18:AA19)</f>
        <v>13.8</v>
      </c>
      <c r="AB16" s="118">
        <f>AA16/O16*100</f>
        <v>17.806451612903228</v>
      </c>
    </row>
    <row r="17" spans="1:28" ht="18" customHeight="1" outlineLevel="1">
      <c r="A17" s="112"/>
      <c r="B17" s="47"/>
      <c r="C17" s="47"/>
      <c r="D17" s="47"/>
      <c r="E17" s="47"/>
      <c r="F17" s="113"/>
      <c r="G17" s="112"/>
      <c r="H17" s="47"/>
      <c r="I17" s="47"/>
      <c r="J17" s="47"/>
      <c r="K17" s="47"/>
      <c r="L17" s="47"/>
      <c r="M17" s="113"/>
      <c r="N17" s="112"/>
      <c r="O17" s="47"/>
      <c r="P17" s="47"/>
      <c r="Q17" s="46"/>
      <c r="R17" s="47"/>
      <c r="S17" s="47"/>
      <c r="T17" s="47"/>
      <c r="U17" s="113"/>
      <c r="V17" s="112"/>
      <c r="W17" s="47"/>
      <c r="X17" s="47"/>
      <c r="Y17" s="47"/>
      <c r="Z17" s="47"/>
      <c r="AA17" s="47"/>
      <c r="AB17" s="113"/>
    </row>
    <row r="18" spans="1:28" s="4" customFormat="1" ht="45" customHeight="1" outlineLevel="1">
      <c r="A18" s="69" t="s">
        <v>30</v>
      </c>
      <c r="B18" s="53">
        <v>38.299999999999997</v>
      </c>
      <c r="C18" s="53">
        <v>12.2</v>
      </c>
      <c r="D18" s="46">
        <v>31.9</v>
      </c>
      <c r="E18" s="53">
        <v>2.9</v>
      </c>
      <c r="F18" s="109">
        <v>7.6</v>
      </c>
      <c r="G18" s="69" t="s">
        <v>30</v>
      </c>
      <c r="H18" s="53">
        <v>23.2</v>
      </c>
      <c r="I18" s="46">
        <v>60.6</v>
      </c>
      <c r="J18" s="53">
        <v>3</v>
      </c>
      <c r="K18" s="53">
        <v>7.1</v>
      </c>
      <c r="L18" s="53">
        <v>2.2000000000000002</v>
      </c>
      <c r="M18" s="115">
        <v>10.9</v>
      </c>
      <c r="N18" s="69" t="s">
        <v>30</v>
      </c>
      <c r="O18" s="53">
        <v>38.299999999999997</v>
      </c>
      <c r="P18" s="53">
        <v>3</v>
      </c>
      <c r="Q18" s="46">
        <f t="shared" ref="Q18:Q19" si="3">P18/O18*100</f>
        <v>7.8328981723237598</v>
      </c>
      <c r="R18" s="53">
        <v>4.5999999999999996</v>
      </c>
      <c r="S18" s="46">
        <v>12</v>
      </c>
      <c r="T18" s="53">
        <v>7.1</v>
      </c>
      <c r="U18" s="109">
        <v>18.5</v>
      </c>
      <c r="V18" s="69" t="s">
        <v>30</v>
      </c>
      <c r="W18" s="53">
        <v>11.8</v>
      </c>
      <c r="X18" s="46">
        <v>30.8</v>
      </c>
      <c r="Y18" s="53">
        <v>5.0999999999999996</v>
      </c>
      <c r="Z18" s="46">
        <v>13.3</v>
      </c>
      <c r="AA18" s="53">
        <v>6.6</v>
      </c>
      <c r="AB18" s="109">
        <v>17.2</v>
      </c>
    </row>
    <row r="19" spans="1:28" s="4" customFormat="1" ht="45" customHeight="1" outlineLevel="1">
      <c r="A19" s="64" t="s">
        <v>31</v>
      </c>
      <c r="B19" s="53">
        <v>39.200000000000003</v>
      </c>
      <c r="C19" s="53">
        <v>12.5</v>
      </c>
      <c r="D19" s="46">
        <v>31.9</v>
      </c>
      <c r="E19" s="53">
        <v>2.4</v>
      </c>
      <c r="F19" s="109">
        <v>6.1</v>
      </c>
      <c r="G19" s="64" t="s">
        <v>31</v>
      </c>
      <c r="H19" s="53">
        <v>24.4</v>
      </c>
      <c r="I19" s="46">
        <v>62.2</v>
      </c>
      <c r="J19" s="53">
        <v>3</v>
      </c>
      <c r="K19" s="53">
        <v>7.1</v>
      </c>
      <c r="L19" s="53">
        <v>2.1</v>
      </c>
      <c r="M19" s="115">
        <v>12.2</v>
      </c>
      <c r="N19" s="64" t="s">
        <v>31</v>
      </c>
      <c r="O19" s="53">
        <v>39.200000000000003</v>
      </c>
      <c r="P19" s="53">
        <v>3.4</v>
      </c>
      <c r="Q19" s="46">
        <f t="shared" si="3"/>
        <v>8.6734693877550999</v>
      </c>
      <c r="R19" s="53">
        <v>5</v>
      </c>
      <c r="S19" s="46">
        <v>12.8</v>
      </c>
      <c r="T19" s="53">
        <v>7.3</v>
      </c>
      <c r="U19" s="109">
        <v>18.600000000000001</v>
      </c>
      <c r="V19" s="64" t="s">
        <v>31</v>
      </c>
      <c r="W19" s="53">
        <v>11.7</v>
      </c>
      <c r="X19" s="46">
        <v>29.8</v>
      </c>
      <c r="Y19" s="53">
        <v>4.5</v>
      </c>
      <c r="Z19" s="46">
        <v>11.7</v>
      </c>
      <c r="AA19" s="53">
        <v>7.2</v>
      </c>
      <c r="AB19" s="109">
        <v>18.7</v>
      </c>
    </row>
    <row r="20" spans="1:28" ht="9.9499999999999993" customHeight="1" thickBot="1">
      <c r="A20" s="71"/>
      <c r="B20" s="72"/>
      <c r="C20" s="72"/>
      <c r="D20" s="72"/>
      <c r="E20" s="72"/>
      <c r="F20" s="73"/>
      <c r="G20" s="71"/>
      <c r="H20" s="72"/>
      <c r="I20" s="72"/>
      <c r="J20" s="72"/>
      <c r="K20" s="72"/>
      <c r="L20" s="72"/>
      <c r="M20" s="73"/>
      <c r="N20" s="71"/>
      <c r="O20" s="72"/>
      <c r="P20" s="72"/>
      <c r="Q20" s="72"/>
      <c r="R20" s="72"/>
      <c r="S20" s="72"/>
      <c r="T20" s="72"/>
      <c r="U20" s="73"/>
      <c r="V20" s="71"/>
      <c r="W20" s="72"/>
      <c r="X20" s="72"/>
      <c r="Y20" s="72"/>
      <c r="Z20" s="72"/>
      <c r="AA20" s="72"/>
      <c r="AB20" s="73"/>
    </row>
    <row r="21" spans="1:28" ht="9.9499999999999993" customHeight="1">
      <c r="A21" s="32"/>
      <c r="B21" s="25"/>
      <c r="C21" s="25"/>
      <c r="D21" s="25"/>
      <c r="E21" s="25"/>
      <c r="F21" s="25"/>
      <c r="G21" s="32"/>
      <c r="H21" s="25"/>
      <c r="I21" s="25"/>
      <c r="J21" s="25"/>
      <c r="K21" s="25"/>
      <c r="L21" s="25"/>
      <c r="M21" s="25"/>
    </row>
    <row r="22" spans="1:28">
      <c r="A22" s="49" t="s">
        <v>93</v>
      </c>
      <c r="B22" s="25"/>
      <c r="C22" s="25"/>
      <c r="D22" s="25"/>
      <c r="E22" s="25"/>
      <c r="F22" s="25"/>
      <c r="G22" s="49"/>
      <c r="H22" s="25"/>
      <c r="I22" s="25"/>
      <c r="J22" s="25"/>
      <c r="K22" s="25"/>
      <c r="L22" s="25"/>
      <c r="M22" s="25"/>
      <c r="N22" s="49" t="s">
        <v>93</v>
      </c>
      <c r="V22" s="49"/>
    </row>
    <row r="23" spans="1:28">
      <c r="A23" s="48"/>
      <c r="B23" s="25"/>
      <c r="C23" s="25"/>
      <c r="D23" s="25"/>
      <c r="E23" s="25"/>
      <c r="F23" s="25"/>
      <c r="G23" s="48"/>
      <c r="H23" s="25"/>
      <c r="I23" s="25"/>
      <c r="J23" s="25"/>
      <c r="K23" s="25"/>
      <c r="L23" s="25"/>
      <c r="M23" s="25"/>
    </row>
    <row r="25" spans="1:28" s="4" customFormat="1" ht="18" customHeight="1"/>
    <row r="28" spans="1:28" ht="28.5" customHeight="1"/>
    <row r="31" spans="1:28" ht="20.25" customHeight="1"/>
    <row r="33" ht="33.75" customHeight="1"/>
    <row r="34" ht="22.5" customHeight="1"/>
    <row r="37" ht="27.75" customHeight="1"/>
    <row r="38" ht="45" customHeight="1"/>
    <row r="39" ht="45" customHeight="1"/>
    <row r="40" ht="45" customHeight="1"/>
    <row r="41" ht="45" customHeight="1"/>
    <row r="42" ht="45" customHeight="1"/>
    <row r="43" ht="17.25" customHeight="1" outlineLevel="1"/>
    <row r="44" ht="45" customHeight="1" outlineLevel="1"/>
    <row r="45" ht="45" customHeight="1" outlineLevel="1"/>
    <row r="46" ht="45" customHeight="1"/>
    <row r="47" ht="17.25" customHeight="1"/>
    <row r="48" ht="45" customHeight="1"/>
    <row r="49" ht="45" customHeight="1"/>
    <row r="50" ht="8.25" customHeight="1"/>
  </sheetData>
  <sheetProtection selectLockedCells="1"/>
  <mergeCells count="29">
    <mergeCell ref="L9:L10"/>
    <mergeCell ref="M9:M10"/>
    <mergeCell ref="C7:C10"/>
    <mergeCell ref="E7:E10"/>
    <mergeCell ref="H7:H10"/>
    <mergeCell ref="J8:J10"/>
    <mergeCell ref="K9:K10"/>
    <mergeCell ref="W6:X6"/>
    <mergeCell ref="Y6:Z6"/>
    <mergeCell ref="AA6:AB6"/>
    <mergeCell ref="C6:D6"/>
    <mergeCell ref="E6:F6"/>
    <mergeCell ref="H6:M6"/>
    <mergeCell ref="AA7:AA10"/>
    <mergeCell ref="A2:F2"/>
    <mergeCell ref="A3:F3"/>
    <mergeCell ref="G2:M2"/>
    <mergeCell ref="I9:I10"/>
    <mergeCell ref="N2:U2"/>
    <mergeCell ref="N3:U3"/>
    <mergeCell ref="V2:AB2"/>
    <mergeCell ref="P7:P10"/>
    <mergeCell ref="R7:R10"/>
    <mergeCell ref="T7:T10"/>
    <mergeCell ref="W7:W10"/>
    <mergeCell ref="Y7:Y10"/>
    <mergeCell ref="P6:Q6"/>
    <mergeCell ref="R6:S6"/>
    <mergeCell ref="T6:U6"/>
  </mergeCells>
  <phoneticPr fontId="39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50" orientation="portrait" blackAndWhite="1" r:id="rId1"/>
  <headerFooter alignWithMargins="0"/>
  <colBreaks count="3" manualBreakCount="3">
    <brk id="6" max="21" man="1"/>
    <brk id="13" max="21" man="1"/>
    <brk id="21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Ⅳ.노동</vt:lpstr>
      <vt:lpstr>1.경제활동인구총괄 2.연령별취업자</vt:lpstr>
      <vt:lpstr>3.산업별취업자  4.직업별취업자</vt:lpstr>
      <vt:lpstr>'1.경제활동인구총괄 2.연령별취업자'!Print_Area</vt:lpstr>
      <vt:lpstr>'3.산업별취업자  4.직업별취업자'!Print_Area</vt:lpstr>
      <vt:lpstr>Ⅳ.노동!Print_Area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2019-10-16T13:34:49Z</cp:lastPrinted>
  <dcterms:created xsi:type="dcterms:W3CDTF">2010-02-10T01:52:34Z</dcterms:created>
  <dcterms:modified xsi:type="dcterms:W3CDTF">2022-12-13T00:39:19Z</dcterms:modified>
</cp:coreProperties>
</file>