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0년도 통계연보\"/>
    </mc:Choice>
  </mc:AlternateContent>
  <bookViews>
    <workbookView xWindow="0" yWindow="0" windowWidth="28800" windowHeight="11595" tabRatio="819"/>
  </bookViews>
  <sheets>
    <sheet name="ⅩⅠ. 교통관광" sheetId="55" r:id="rId1"/>
    <sheet name="1.자동차등록" sheetId="56" r:id="rId2"/>
    <sheet name="1-1. 자동차 연료 종류별 등록" sheetId="57" r:id="rId3"/>
    <sheet name="2.업종별운수업체" sheetId="59" r:id="rId4"/>
    <sheet name="3.영업용자동차 업종별 수송" sheetId="61" r:id="rId5"/>
    <sheet name="4.관광사업체등록" sheetId="62" r:id="rId6"/>
    <sheet name="5.주요관광지방문객수 " sheetId="63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0">#REF!</definedName>
    <definedName name="aaa">#REF!</definedName>
    <definedName name="_xlnm.Print_Area" localSheetId="1">'1.자동차등록'!$A$1:$Y$32</definedName>
    <definedName name="_xlnm.Print_Area" localSheetId="3">'2.업종별운수업체'!$A$1:$M$28</definedName>
    <definedName name="_xlnm.Print_Area" localSheetId="4">'3.영업용자동차 업종별 수송'!$A$1:$K$32</definedName>
    <definedName name="_xlnm.Print_Area" localSheetId="5">'4.관광사업체등록'!$A$1:$R$42</definedName>
    <definedName name="_xlnm.Print_Area" localSheetId="6">'5.주요관광지방문객수 '!$A$1:$F$31</definedName>
    <definedName name="_xlnm.Print_Area" localSheetId="0">'ⅩⅠ. 교통관광'!$A$1:$J$44</definedName>
  </definedNames>
  <calcPr calcId="162913"/>
</workbook>
</file>

<file path=xl/calcChain.xml><?xml version="1.0" encoding="utf-8"?>
<calcChain xmlns="http://schemas.openxmlformats.org/spreadsheetml/2006/main">
  <c r="C29" i="61" l="1"/>
  <c r="C11" i="61" l="1"/>
  <c r="B11" i="61"/>
  <c r="B29" i="61"/>
  <c r="B16" i="61"/>
  <c r="C16" i="61"/>
  <c r="B22" i="57"/>
  <c r="L22" i="57"/>
  <c r="V22" i="57"/>
  <c r="V10" i="57"/>
  <c r="L10" i="57"/>
  <c r="B10" i="57"/>
  <c r="C14" i="59" l="1"/>
  <c r="B14" i="59"/>
  <c r="C17" i="63" l="1"/>
  <c r="C18" i="63"/>
  <c r="C19" i="63"/>
  <c r="C20" i="63"/>
  <c r="C21" i="63"/>
  <c r="C22" i="63"/>
  <c r="C23" i="63"/>
  <c r="C24" i="63"/>
  <c r="C25" i="63"/>
  <c r="C26" i="63"/>
  <c r="C27" i="63"/>
  <c r="C16" i="63"/>
  <c r="C15" i="63" s="1"/>
  <c r="B27" i="57"/>
  <c r="B26" i="57"/>
  <c r="B25" i="57"/>
  <c r="B24" i="57"/>
  <c r="B23" i="57"/>
  <c r="L27" i="57"/>
  <c r="L26" i="57"/>
  <c r="L25" i="57"/>
  <c r="L24" i="57"/>
  <c r="L23" i="57"/>
  <c r="V24" i="57"/>
  <c r="V25" i="57"/>
  <c r="V26" i="57"/>
  <c r="V27" i="57"/>
  <c r="V23" i="57"/>
  <c r="V12" i="57"/>
  <c r="V13" i="57"/>
  <c r="V14" i="57"/>
  <c r="V15" i="57"/>
  <c r="V11" i="57"/>
  <c r="L11" i="57"/>
  <c r="L12" i="57"/>
  <c r="L13" i="57"/>
  <c r="L14" i="57"/>
  <c r="L15" i="57"/>
  <c r="F15" i="63" l="1"/>
  <c r="E15" i="63"/>
  <c r="D15" i="63"/>
  <c r="D15" i="57" l="1"/>
  <c r="E15" i="57"/>
  <c r="F15" i="57"/>
  <c r="G15" i="57"/>
  <c r="H15" i="57"/>
  <c r="I15" i="57"/>
  <c r="J15" i="57"/>
  <c r="C15" i="57"/>
  <c r="W27" i="56"/>
  <c r="W15" i="56" s="1"/>
  <c r="S27" i="56"/>
  <c r="S15" i="56" s="1"/>
  <c r="O27" i="56"/>
  <c r="O15" i="56" s="1"/>
  <c r="W26" i="56"/>
  <c r="S26" i="56"/>
  <c r="O26" i="56"/>
  <c r="W25" i="56"/>
  <c r="S25" i="56"/>
  <c r="O25" i="56"/>
  <c r="W24" i="56"/>
  <c r="S24" i="56"/>
  <c r="O24" i="56"/>
  <c r="W23" i="56"/>
  <c r="S23" i="56"/>
  <c r="O23" i="56"/>
  <c r="W22" i="56"/>
  <c r="S22" i="56"/>
  <c r="O22" i="56"/>
  <c r="W21" i="56"/>
  <c r="S21" i="56"/>
  <c r="O21" i="56"/>
  <c r="W20" i="56"/>
  <c r="S20" i="56"/>
  <c r="O20" i="56"/>
  <c r="W19" i="56"/>
  <c r="S19" i="56"/>
  <c r="O19" i="56"/>
  <c r="W18" i="56"/>
  <c r="S18" i="56"/>
  <c r="O18" i="56"/>
  <c r="W17" i="56"/>
  <c r="S17" i="56"/>
  <c r="O17" i="56"/>
  <c r="W16" i="56"/>
  <c r="S16" i="56"/>
  <c r="O16" i="56"/>
  <c r="Y15" i="56"/>
  <c r="X15" i="56"/>
  <c r="V15" i="56"/>
  <c r="U15" i="56"/>
  <c r="T15" i="56"/>
  <c r="R15" i="56"/>
  <c r="Q15" i="56"/>
  <c r="P15" i="56"/>
  <c r="J27" i="56"/>
  <c r="J15" i="56" s="1"/>
  <c r="F27" i="56"/>
  <c r="F15" i="56" s="1"/>
  <c r="B27" i="56"/>
  <c r="B15" i="56" s="1"/>
  <c r="J26" i="56"/>
  <c r="F26" i="56"/>
  <c r="B26" i="56"/>
  <c r="J25" i="56"/>
  <c r="F25" i="56"/>
  <c r="B25" i="56"/>
  <c r="J24" i="56"/>
  <c r="F24" i="56"/>
  <c r="B24" i="56"/>
  <c r="J23" i="56"/>
  <c r="F23" i="56"/>
  <c r="B23" i="56"/>
  <c r="J22" i="56"/>
  <c r="F22" i="56"/>
  <c r="B22" i="56"/>
  <c r="J21" i="56"/>
  <c r="F21" i="56"/>
  <c r="B21" i="56"/>
  <c r="J20" i="56"/>
  <c r="F20" i="56"/>
  <c r="B20" i="56"/>
  <c r="J19" i="56"/>
  <c r="F19" i="56"/>
  <c r="B19" i="56"/>
  <c r="J18" i="56"/>
  <c r="F18" i="56"/>
  <c r="B18" i="56"/>
  <c r="J17" i="56"/>
  <c r="F17" i="56"/>
  <c r="B17" i="56"/>
  <c r="J16" i="56"/>
  <c r="F16" i="56"/>
  <c r="B16" i="56"/>
  <c r="M15" i="56"/>
  <c r="L15" i="56"/>
  <c r="K15" i="56"/>
  <c r="I15" i="56"/>
  <c r="H15" i="56"/>
  <c r="G15" i="56"/>
  <c r="C15" i="56" l="1"/>
  <c r="D15" i="56"/>
  <c r="E15" i="56"/>
  <c r="B15" i="57"/>
</calcChain>
</file>

<file path=xl/sharedStrings.xml><?xml version="1.0" encoding="utf-8"?>
<sst xmlns="http://schemas.openxmlformats.org/spreadsheetml/2006/main" count="489" uniqueCount="238">
  <si>
    <t>단위 : 명</t>
  </si>
  <si>
    <t>Unit : person</t>
  </si>
  <si>
    <t>단위 : 대</t>
  </si>
  <si>
    <t>Unit : each</t>
  </si>
  <si>
    <t>CNG</t>
    <phoneticPr fontId="2" type="noConversion"/>
  </si>
  <si>
    <t>휘발유</t>
    <phoneticPr fontId="2" type="noConversion"/>
  </si>
  <si>
    <t>경유</t>
    <phoneticPr fontId="2" type="noConversion"/>
  </si>
  <si>
    <t>전기</t>
    <phoneticPr fontId="2" type="noConversion"/>
  </si>
  <si>
    <t>수소</t>
    <phoneticPr fontId="2" type="noConversion"/>
  </si>
  <si>
    <t>기타연료</t>
    <phoneticPr fontId="2" type="noConversion"/>
  </si>
  <si>
    <t>ⅩⅠ.교통·관광 및 정보통신</t>
  </si>
  <si>
    <t xml:space="preserve"> Transportation, Tourism and 
Information Telecommunications</t>
  </si>
  <si>
    <t>1. 자 동 차 등 록</t>
  </si>
  <si>
    <t xml:space="preserve"> </t>
  </si>
  <si>
    <t>unit : each</t>
  </si>
  <si>
    <r>
      <t>합  계</t>
    </r>
    <r>
      <rPr>
        <vertAlign val="superscript"/>
        <sz val="10"/>
        <color theme="1"/>
        <rFont val="맑은 고딕"/>
        <family val="3"/>
        <charset val="129"/>
      </rPr>
      <t>1)</t>
    </r>
    <r>
      <rPr>
        <sz val="10"/>
        <color theme="1"/>
        <rFont val="맑은 고딕"/>
        <family val="3"/>
        <charset val="129"/>
      </rPr>
      <t xml:space="preserve">      Total</t>
    </r>
  </si>
  <si>
    <t>관  용</t>
  </si>
  <si>
    <t>자가용</t>
  </si>
  <si>
    <t>영업용</t>
  </si>
  <si>
    <t>Govern-</t>
  </si>
  <si>
    <t>Comme-</t>
  </si>
  <si>
    <t>ment</t>
  </si>
  <si>
    <t>Private</t>
  </si>
  <si>
    <t>rcial</t>
  </si>
  <si>
    <t>1 월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</si>
  <si>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</si>
  <si>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</si>
  <si>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</si>
  <si>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</si>
  <si>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</si>
  <si>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</si>
  <si>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</si>
  <si>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</si>
  <si>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</si>
  <si>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</si>
  <si>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</si>
  <si>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 xml:space="preserve">  주 : 1) 이륜자동차 미포함.</t>
  </si>
  <si>
    <t>2018년 수치는 최종 누계값임</t>
  </si>
  <si>
    <t xml:space="preserve">     2018년 수치는 최종 누계값임</t>
  </si>
  <si>
    <t>승용차  Car</t>
    <phoneticPr fontId="2" type="noConversion"/>
  </si>
  <si>
    <t>화물차  Truck</t>
    <phoneticPr fontId="2" type="noConversion"/>
  </si>
  <si>
    <t>특수차  Special car</t>
    <phoneticPr fontId="2" type="noConversion"/>
  </si>
  <si>
    <t>이륜자동차  Motor cycle</t>
    <phoneticPr fontId="2" type="noConversion"/>
  </si>
  <si>
    <t>승합차  Van</t>
    <phoneticPr fontId="2" type="noConversion"/>
  </si>
  <si>
    <r>
      <t>합  계</t>
    </r>
    <r>
      <rPr>
        <vertAlign val="superscript"/>
        <sz val="10"/>
        <rFont val="맑은 고딕"/>
        <family val="3"/>
        <charset val="129"/>
      </rPr>
      <t xml:space="preserve">1)
</t>
    </r>
    <r>
      <rPr>
        <sz val="10"/>
        <rFont val="맑은 고딕"/>
        <family val="3"/>
        <charset val="129"/>
      </rPr>
      <t xml:space="preserve">Total </t>
    </r>
  </si>
  <si>
    <t>이륜차
Motorcycle</t>
    <phoneticPr fontId="29" type="noConversion"/>
  </si>
  <si>
    <t xml:space="preserve"> 자료 : 「자동차등록현황」국토교통부 자동차정책과, 종합민원과</t>
  </si>
  <si>
    <t>1-1. 자동차 연료 종류별 등록</t>
    <phoneticPr fontId="2" type="noConversion"/>
  </si>
  <si>
    <t>Compressed Natural Gas</t>
    <phoneticPr fontId="2" type="noConversion"/>
  </si>
  <si>
    <t>Gasoline</t>
  </si>
  <si>
    <t>Diesel</t>
    <phoneticPr fontId="2" type="noConversion"/>
  </si>
  <si>
    <t>Liquified Petroleum Gas</t>
    <phoneticPr fontId="2" type="noConversion"/>
  </si>
  <si>
    <t>Electronic</t>
  </si>
  <si>
    <t>Hybrid</t>
  </si>
  <si>
    <t>Hydrogen</t>
  </si>
  <si>
    <t>Other fuel</t>
  </si>
  <si>
    <r>
      <t>하이브리드</t>
    </r>
    <r>
      <rPr>
        <vertAlign val="superscript"/>
        <sz val="10"/>
        <rFont val="맑은 고딕"/>
        <family val="3"/>
        <charset val="129"/>
      </rPr>
      <t>2)</t>
    </r>
    <phoneticPr fontId="2" type="noConversion"/>
  </si>
  <si>
    <t>LPG</t>
    <phoneticPr fontId="2" type="noConversion"/>
  </si>
  <si>
    <t>No. of cars</t>
    <phoneticPr fontId="2" type="noConversion"/>
  </si>
  <si>
    <t>3. 영업용자동차 업종별 수송</t>
  </si>
  <si>
    <t>단위 : 업체수, 대</t>
  </si>
  <si>
    <t>unit : number, each</t>
  </si>
  <si>
    <t>연   별</t>
  </si>
  <si>
    <t>업체수</t>
  </si>
  <si>
    <t>대수</t>
  </si>
  <si>
    <t>-</t>
  </si>
  <si>
    <t>단위 : 대수, 여객/명, 화물/톤</t>
    <phoneticPr fontId="29" type="noConversion"/>
  </si>
  <si>
    <t>unit : each, passenger/person, freight/ton</t>
    <phoneticPr fontId="29" type="noConversion"/>
  </si>
  <si>
    <t>계      
Total</t>
  </si>
  <si>
    <t>여객                Passenger</t>
  </si>
  <si>
    <t>시내버스
   Inter-city buses</t>
  </si>
  <si>
    <t>시외버스  
 Intra-city buses</t>
  </si>
  <si>
    <t>택   시
Taxi</t>
  </si>
  <si>
    <t xml:space="preserve">전 세
Chartered car              </t>
  </si>
  <si>
    <t>연  별</t>
  </si>
  <si>
    <t>등록대수</t>
  </si>
  <si>
    <t>수송인원</t>
  </si>
  <si>
    <t>계    
Total</t>
  </si>
  <si>
    <t xml:space="preserve">일 반
General cargo   </t>
  </si>
  <si>
    <t xml:space="preserve">개 별
Individual cargo      </t>
  </si>
  <si>
    <t>용 달   
Delivery cargo</t>
  </si>
  <si>
    <t>수 송 량</t>
  </si>
  <si>
    <t>Volume of</t>
  </si>
  <si>
    <t>traffic</t>
  </si>
  <si>
    <t>Volume of traffic</t>
    <phoneticPr fontId="2" type="noConversion"/>
  </si>
  <si>
    <t>No. of cars</t>
    <phoneticPr fontId="29" type="noConversion"/>
  </si>
  <si>
    <t>No. of passengers</t>
    <phoneticPr fontId="29" type="noConversion"/>
  </si>
  <si>
    <t>단위 : 개소</t>
  </si>
  <si>
    <t>unit : place</t>
  </si>
  <si>
    <t>여행업   Travel agencies</t>
  </si>
  <si>
    <t>카지노업</t>
  </si>
  <si>
    <t>관광편의시설업  Tourist convenience facilities</t>
  </si>
  <si>
    <t>일  반</t>
  </si>
  <si>
    <t>국  외</t>
  </si>
  <si>
    <t>국 내</t>
  </si>
  <si>
    <t>국내외</t>
  </si>
  <si>
    <t xml:space="preserve">호텔업   </t>
  </si>
  <si>
    <t>종합유원</t>
  </si>
  <si>
    <t>일반유원</t>
  </si>
  <si>
    <t>기타유원</t>
  </si>
  <si>
    <t>관광</t>
  </si>
  <si>
    <t>관광극장</t>
  </si>
  <si>
    <t>외국인전용</t>
  </si>
  <si>
    <t>여행업</t>
    <phoneticPr fontId="29" type="noConversion"/>
  </si>
  <si>
    <t>미니엄업</t>
  </si>
  <si>
    <t>시설업</t>
  </si>
  <si>
    <t>유흥음식점업</t>
  </si>
  <si>
    <t>유흥업</t>
    <phoneticPr fontId="29" type="noConversion"/>
  </si>
  <si>
    <t>가  족</t>
  </si>
  <si>
    <t>관광호텔업</t>
  </si>
  <si>
    <t>기타호텔업</t>
    <phoneticPr fontId="29" type="noConversion"/>
  </si>
  <si>
    <t>General</t>
  </si>
  <si>
    <t>호텔업</t>
  </si>
  <si>
    <t>Overseas</t>
  </si>
  <si>
    <t>Domestic</t>
  </si>
  <si>
    <t>Casino</t>
  </si>
  <si>
    <t>관광객이용시설업    Tourist entertainment facilities</t>
  </si>
  <si>
    <t>국제회의업</t>
  </si>
  <si>
    <t>종합휴양업</t>
  </si>
  <si>
    <t>야영장업
Campgrounds</t>
  </si>
  <si>
    <t>관    광</t>
  </si>
  <si>
    <t>외국인관광</t>
  </si>
  <si>
    <t>관  광</t>
  </si>
  <si>
    <t>한  옥</t>
  </si>
  <si>
    <t>휴양업</t>
  </si>
  <si>
    <t>유람선업</t>
  </si>
  <si>
    <t>공연장업</t>
  </si>
  <si>
    <t>도시민박업</t>
  </si>
  <si>
    <t>시 설 업</t>
  </si>
  <si>
    <t>기 획 업</t>
  </si>
  <si>
    <t>식당업</t>
  </si>
  <si>
    <t>사진업</t>
  </si>
  <si>
    <t>펜션업</t>
  </si>
  <si>
    <t>궤도업</t>
  </si>
  <si>
    <t>체험업</t>
    <phoneticPr fontId="29" type="noConversion"/>
  </si>
  <si>
    <t>자료 : 관광과</t>
  </si>
  <si>
    <t>4. 관광사업체 등록</t>
    <phoneticPr fontId="2" type="noConversion"/>
  </si>
  <si>
    <t>Overseas and Domestic</t>
    <phoneticPr fontId="2" type="noConversion"/>
  </si>
  <si>
    <t>관 광 숙 박 업       Tourist accommodation</t>
    <phoneticPr fontId="2" type="noConversion"/>
  </si>
  <si>
    <t>관  광
순환버스업</t>
    <phoneticPr fontId="2" type="noConversion"/>
  </si>
  <si>
    <t>관   광
면세업</t>
    <phoneticPr fontId="2" type="noConversion"/>
  </si>
  <si>
    <t>관광지원
서비스업</t>
    <phoneticPr fontId="2" type="noConversion"/>
  </si>
  <si>
    <t>여객자동차
터미널시설업</t>
    <phoneticPr fontId="2" type="noConversion"/>
  </si>
  <si>
    <t>Passenger car terminals</t>
    <phoneticPr fontId="2" type="noConversion"/>
  </si>
  <si>
    <t xml:space="preserve"> Duty-Free 
Trading</t>
    <phoneticPr fontId="2" type="noConversion"/>
  </si>
  <si>
    <t>Tourist
support 
services</t>
    <phoneticPr fontId="2" type="noConversion"/>
  </si>
  <si>
    <t>휴양콘도</t>
    <phoneticPr fontId="2" type="noConversion"/>
  </si>
  <si>
    <t>Family 
Hotels</t>
    <phoneticPr fontId="2" type="noConversion"/>
  </si>
  <si>
    <t>Tourist 
hotels</t>
    <phoneticPr fontId="2" type="noConversion"/>
  </si>
  <si>
    <t>Other 
Hotels</t>
    <phoneticPr fontId="2" type="noConversion"/>
  </si>
  <si>
    <t>Specialized 
recreation
facilities</t>
    <phoneticPr fontId="2" type="noConversion"/>
  </si>
  <si>
    <t>General recreation facilities</t>
    <phoneticPr fontId="29" type="noConversion"/>
  </si>
  <si>
    <t>Camping
grounds</t>
    <phoneticPr fontId="2" type="noConversion"/>
  </si>
  <si>
    <t>관      광</t>
    <phoneticPr fontId="2" type="noConversion"/>
  </si>
  <si>
    <t>Cruise ships</t>
    <phoneticPr fontId="2" type="noConversion"/>
  </si>
  <si>
    <t>Tourist
performance
theaters</t>
    <phoneticPr fontId="2" type="noConversion"/>
  </si>
  <si>
    <t xml:space="preserve"> Guesthouses/B&amp;Bs for Foreign Tourists </t>
    <phoneticPr fontId="2" type="noConversion"/>
  </si>
  <si>
    <t>International Convention Services</t>
    <phoneticPr fontId="2" type="noConversion"/>
  </si>
  <si>
    <t>Conference
facility business</t>
    <phoneticPr fontId="2" type="noConversion"/>
  </si>
  <si>
    <t>Professional
convention
organizer</t>
    <phoneticPr fontId="2" type="noConversion"/>
  </si>
  <si>
    <t xml:space="preserve"> 유원시설업    Amusement Parks</t>
    <phoneticPr fontId="2" type="noConversion"/>
  </si>
  <si>
    <t>Large
Amusement
Complexes</t>
    <phoneticPr fontId="2" type="noConversion"/>
  </si>
  <si>
    <t>General
Amusement
Parks</t>
    <phoneticPr fontId="2" type="noConversion"/>
  </si>
  <si>
    <t>Other
amusement
facilities</t>
    <phoneticPr fontId="2" type="noConversion"/>
  </si>
  <si>
    <t>Tourist
amusement
restaurants</t>
    <phoneticPr fontId="2" type="noConversion"/>
  </si>
  <si>
    <t>Tourist 
theaters</t>
    <phoneticPr fontId="2" type="noConversion"/>
  </si>
  <si>
    <t>Amusement restaurants exclusively for foreigners</t>
    <phoneticPr fontId="2" type="noConversion"/>
  </si>
  <si>
    <t>Tourist restaurants</t>
    <phoneticPr fontId="2" type="noConversion"/>
  </si>
  <si>
    <t>City-tour 
operators</t>
    <phoneticPr fontId="2" type="noConversion"/>
  </si>
  <si>
    <t>Tourist photo</t>
    <phoneticPr fontId="2" type="noConversion"/>
  </si>
  <si>
    <t>Pensions</t>
    <phoneticPr fontId="2" type="noConversion"/>
  </si>
  <si>
    <t>Ropeways</t>
  </si>
  <si>
    <t>Hanok (Korean traditional house) experience</t>
    <phoneticPr fontId="2" type="noConversion"/>
  </si>
  <si>
    <t>condo
-miniums</t>
    <phoneticPr fontId="2" type="noConversion"/>
  </si>
  <si>
    <t xml:space="preserve"> 주 : 1) 여행업에서 하나의 사업체가 국내여행업과 국외여행업 모두 등록한 경우 국내·외여행업으로 분류</t>
  </si>
  <si>
    <t xml:space="preserve">       4) 야영장업은 2015년 관광진흥법 시행령 개정에 따라 2015년 조사대상으로 포함</t>
  </si>
  <si>
    <t xml:space="preserve">       5) 외국인관광도시민박업은 2016년 관광진흥법 개정에 따라 관광객이용시설업으로 재 분류</t>
  </si>
  <si>
    <t xml:space="preserve">       6) 관광편의시설업 중 관광펜션업은 2003년 관광진흥법규 개정에 따라 2003년부터 대상업종으로 추가</t>
  </si>
  <si>
    <t xml:space="preserve">       7) 관광편의시설업 중 관광지원서비스업은 2019년 관광진흥법규 개정에 따라 2019년부터 대상업종으로 추가</t>
  </si>
  <si>
    <t xml:space="preserve">       2) 기타호텔업에는 수상관광호텔업, 한국전통호텔업, 호스텔업이 포함</t>
    <phoneticPr fontId="2" type="noConversion"/>
  </si>
  <si>
    <t xml:space="preserve">       3) 관광편의시설업 중 한옥체험업은 2009년 관광진흥법규 개정에 의거, 2009년부터 대상업종으로 추가</t>
    <phoneticPr fontId="2" type="noConversion"/>
  </si>
  <si>
    <t>집계관광지수</t>
  </si>
  <si>
    <t>방   문   객   수       Visitors</t>
  </si>
  <si>
    <t>무료 관광지</t>
  </si>
  <si>
    <r>
      <t>내국인</t>
    </r>
    <r>
      <rPr>
        <sz val="10"/>
        <rFont val="돋움"/>
        <family val="3"/>
        <charset val="129"/>
      </rPr>
      <t/>
    </r>
  </si>
  <si>
    <t xml:space="preserve"> 외국인 </t>
  </si>
  <si>
    <t>월   별</t>
  </si>
  <si>
    <t>Foreign</t>
  </si>
  <si>
    <t xml:space="preserve"> 주  : 주요 관광지만을 대상으로 방문객수를 중복 집계하였기에 실제 방문객수와 차이가 있을수 있음</t>
  </si>
  <si>
    <t>5. 주요 관광지 방문객수</t>
    <phoneticPr fontId="2" type="noConversion"/>
  </si>
  <si>
    <t>Number of Visitors to Major Attractions</t>
    <phoneticPr fontId="2" type="noConversion"/>
  </si>
  <si>
    <t>No. of tourist attractions</t>
    <phoneticPr fontId="2" type="noConversion"/>
  </si>
  <si>
    <t>유료 관광지   Paid tourist attractions</t>
    <phoneticPr fontId="2" type="noConversion"/>
  </si>
  <si>
    <t>Free tourist attractions</t>
    <phoneticPr fontId="2" type="noConversion"/>
  </si>
  <si>
    <t>자료 : 종합민원과</t>
    <phoneticPr fontId="2" type="noConversion"/>
  </si>
  <si>
    <t>승 용 차
Car</t>
    <phoneticPr fontId="2" type="noConversion"/>
  </si>
  <si>
    <t>승 합 차
Van</t>
    <phoneticPr fontId="2" type="noConversion"/>
  </si>
  <si>
    <t>특 수 차
Special-Car</t>
    <phoneticPr fontId="28" type="noConversion"/>
  </si>
  <si>
    <r>
      <t>화 물 차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>Trucks</t>
    </r>
    <phoneticPr fontId="4" type="noConversion"/>
  </si>
  <si>
    <t>Registered Motor Vehicles by Fuel Type</t>
    <phoneticPr fontId="2" type="noConversion"/>
  </si>
  <si>
    <t>시외버스</t>
    <phoneticPr fontId="2" type="noConversion"/>
  </si>
  <si>
    <t>Total</t>
    <phoneticPr fontId="2" type="noConversion"/>
  </si>
  <si>
    <t>계</t>
    <phoneticPr fontId="2" type="noConversion"/>
  </si>
  <si>
    <t>Intra-city buses</t>
    <phoneticPr fontId="2" type="noConversion"/>
  </si>
  <si>
    <t>Inter-city buses</t>
    <phoneticPr fontId="2" type="noConversion"/>
  </si>
  <si>
    <t>시내버스</t>
    <phoneticPr fontId="2" type="noConversion"/>
  </si>
  <si>
    <t>택시(업체)</t>
    <phoneticPr fontId="2" type="noConversion"/>
  </si>
  <si>
    <t>Tax(Company)</t>
    <phoneticPr fontId="2" type="noConversion"/>
  </si>
  <si>
    <t>Private taxi</t>
    <phoneticPr fontId="2" type="noConversion"/>
  </si>
  <si>
    <t>개인택시</t>
    <phoneticPr fontId="2" type="noConversion"/>
  </si>
  <si>
    <t>Chartered buses</t>
    <phoneticPr fontId="2" type="noConversion"/>
  </si>
  <si>
    <t>전세버스</t>
    <phoneticPr fontId="2" type="noConversion"/>
  </si>
  <si>
    <t>General cargo</t>
    <phoneticPr fontId="2" type="noConversion"/>
  </si>
  <si>
    <t>일반화물</t>
    <phoneticPr fontId="2" type="noConversion"/>
  </si>
  <si>
    <t>Individual cargo</t>
    <phoneticPr fontId="2" type="noConversion"/>
  </si>
  <si>
    <t>개별화물</t>
    <phoneticPr fontId="2" type="noConversion"/>
  </si>
  <si>
    <t>Delivery cargo</t>
    <phoneticPr fontId="2" type="noConversion"/>
  </si>
  <si>
    <t>용달화물(업체)</t>
    <phoneticPr fontId="2" type="noConversion"/>
  </si>
  <si>
    <t>Funeral buses</t>
    <phoneticPr fontId="2" type="noConversion"/>
  </si>
  <si>
    <t>특수여객</t>
    <phoneticPr fontId="2" type="noConversion"/>
  </si>
  <si>
    <t>Transportation Companies by Type of Business</t>
    <phoneticPr fontId="2" type="noConversion"/>
  </si>
  <si>
    <t>2. 업종별  운수업체</t>
    <phoneticPr fontId="2" type="noConversion"/>
  </si>
  <si>
    <t>자료 : 도시교통과</t>
    <phoneticPr fontId="2" type="noConversion"/>
  </si>
  <si>
    <t>Transportation of Commercial Motor Vehicles by Type of Business</t>
    <phoneticPr fontId="2" type="noConversion"/>
  </si>
  <si>
    <t>화물             Freight</t>
    <phoneticPr fontId="2" type="noConversion"/>
  </si>
  <si>
    <t xml:space="preserve"> 자료 : 관광과</t>
    <phoneticPr fontId="2" type="noConversion"/>
  </si>
  <si>
    <t>…</t>
    <phoneticPr fontId="2" type="noConversion"/>
  </si>
  <si>
    <t>마을버스</t>
    <phoneticPr fontId="2" type="noConversion"/>
  </si>
  <si>
    <t>Lacal buses</t>
    <phoneticPr fontId="2" type="noConversion"/>
  </si>
  <si>
    <t>Registration of Tourist Service 
Establishments</t>
    <phoneticPr fontId="2" type="noConversion"/>
  </si>
  <si>
    <t>전   문</t>
    <phoneticPr fontId="2" type="noConversion"/>
  </si>
  <si>
    <t xml:space="preserve"> 주 : 1) 이륜자동차 미포함
        2) 하이브리드 : LPG+전기, 휘발유+전기, 경유+전기, CNG+전기</t>
    <phoneticPr fontId="2" type="noConversion"/>
  </si>
  <si>
    <t>…</t>
    <phoneticPr fontId="2" type="noConversion"/>
  </si>
  <si>
    <t>연   별</t>
    <phoneticPr fontId="2" type="noConversion"/>
  </si>
  <si>
    <t>월   별</t>
    <phoneticPr fontId="2" type="noConversion"/>
  </si>
  <si>
    <t>Registered Motor Vehicles</t>
    <phoneticPr fontId="2" type="noConversion"/>
  </si>
  <si>
    <t>자동차 연료 종류별 등록(속)</t>
    <phoneticPr fontId="2" type="noConversion"/>
  </si>
  <si>
    <t>Registered Motor Vehicles by Fuel Type(Cont'd)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</si>
</sst>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);[Red]\(#,##0\)"/>
    <numFmt numFmtId="178" formatCode="* #,##0_-;\-* #,##0_-;_-* &quot;-&quot;_-;_-@_-"/>
    <numFmt numFmtId="179" formatCode="_-* #,##0.000_-;\-* #,##0.000_-;_-* &quot;-&quot;_-;_-@_-"/>
  </numFmts>
  <fonts count="5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10"/>
      <name val="HY중고딕"/>
      <family val="1"/>
      <charset val="129"/>
    </font>
    <font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10"/>
      <color indexed="8"/>
      <name val="Arial"/>
      <family val="2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12"/>
      <name val="바탕체"/>
      <family val="1"/>
      <charset val="129"/>
    </font>
    <font>
      <sz val="8"/>
      <name val="맑은 고딕"/>
      <family val="2"/>
      <charset val="129"/>
      <scheme val="minor"/>
    </font>
    <font>
      <sz val="8"/>
      <name val="바탕체"/>
      <family val="1"/>
      <charset val="129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19"/>
      <name val="HY헤드라인M"/>
      <family val="1"/>
      <charset val="129"/>
    </font>
    <font>
      <sz val="19"/>
      <name val="HY헤드라인M"/>
      <family val="1"/>
      <charset val="129"/>
    </font>
    <font>
      <b/>
      <sz val="10"/>
      <name val="맑은 고딕"/>
      <family val="3"/>
      <charset val="129"/>
    </font>
    <font>
      <b/>
      <sz val="10"/>
      <color rgb="FF0000FF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10"/>
      <name val="바탕체"/>
      <family val="1"/>
      <charset val="129"/>
    </font>
    <font>
      <b/>
      <sz val="9"/>
      <color theme="1"/>
      <name val="맑은 고딕"/>
      <family val="3"/>
      <charset val="129"/>
      <scheme val="minor"/>
    </font>
    <font>
      <b/>
      <sz val="22"/>
      <name val="HY헤드라인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8">
    <xf numFmtId="0" fontId="0" fillId="0" borderId="0">
      <alignment vertical="center"/>
    </xf>
    <xf numFmtId="176" fontId="3" fillId="0" borderId="0" applyProtection="0"/>
    <xf numFmtId="42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176" fontId="3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/>
    <xf numFmtId="0" fontId="3" fillId="0" borderId="0"/>
    <xf numFmtId="0" fontId="10" fillId="0" borderId="0"/>
    <xf numFmtId="0" fontId="3" fillId="0" borderId="0"/>
    <xf numFmtId="176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0" fontId="1" fillId="0" borderId="0">
      <alignment vertical="center"/>
    </xf>
    <xf numFmtId="176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3" fillId="0" borderId="0"/>
  </cellStyleXfs>
  <cellXfs count="504">
    <xf numFmtId="0" fontId="0" fillId="0" borderId="0" xfId="0">
      <alignment vertical="center"/>
    </xf>
    <xf numFmtId="0" fontId="9" fillId="0" borderId="0" xfId="18" applyFont="1"/>
    <xf numFmtId="0" fontId="11" fillId="0" borderId="0" xfId="19" applyFont="1" applyAlignment="1">
      <alignment horizontal="centerContinuous" wrapText="1" shrinkToFit="1"/>
    </xf>
    <xf numFmtId="0" fontId="9" fillId="0" borderId="0" xfId="18" applyFont="1" applyAlignment="1">
      <alignment horizontal="centerContinuous" shrinkToFit="1"/>
    </xf>
    <xf numFmtId="0" fontId="12" fillId="0" borderId="0" xfId="19" applyFont="1" applyAlignment="1">
      <alignment horizontal="centerContinuous" wrapText="1"/>
    </xf>
    <xf numFmtId="0" fontId="9" fillId="0" borderId="0" xfId="18" applyFont="1" applyAlignment="1">
      <alignment horizontal="centerContinuous"/>
    </xf>
    <xf numFmtId="0" fontId="13" fillId="0" borderId="0" xfId="20" applyFont="1" applyFill="1" applyAlignment="1">
      <alignment vertical="top"/>
    </xf>
    <xf numFmtId="0" fontId="13" fillId="0" borderId="0" xfId="20" applyFont="1" applyFill="1" applyAlignment="1">
      <alignment horizontal="right" vertical="top"/>
    </xf>
    <xf numFmtId="0" fontId="14" fillId="0" borderId="0" xfId="20" applyFont="1" applyFill="1" applyAlignment="1">
      <alignment horizontal="right" vertical="top"/>
    </xf>
    <xf numFmtId="0" fontId="15" fillId="0" borderId="0" xfId="20" applyFont="1" applyFill="1" applyAlignment="1">
      <alignment horizontal="centerContinuous" vertical="center"/>
    </xf>
    <xf numFmtId="0" fontId="13" fillId="0" borderId="0" xfId="20" applyFont="1" applyFill="1" applyAlignment="1">
      <alignment vertical="center"/>
    </xf>
    <xf numFmtId="0" fontId="13" fillId="0" borderId="0" xfId="20" applyFont="1" applyFill="1" applyAlignment="1">
      <alignment horizontal="centerContinuous"/>
    </xf>
    <xf numFmtId="0" fontId="13" fillId="0" borderId="0" xfId="20" applyFont="1" applyFill="1"/>
    <xf numFmtId="0" fontId="13" fillId="2" borderId="20" xfId="20" applyFont="1" applyFill="1" applyBorder="1" applyAlignment="1">
      <alignment horizontal="centerContinuous" vertical="center"/>
    </xf>
    <xf numFmtId="0" fontId="13" fillId="2" borderId="21" xfId="20" applyFont="1" applyFill="1" applyBorder="1" applyAlignment="1">
      <alignment horizontal="centerContinuous" vertical="center"/>
    </xf>
    <xf numFmtId="0" fontId="13" fillId="2" borderId="19" xfId="20" applyFont="1" applyFill="1" applyBorder="1" applyAlignment="1">
      <alignment horizontal="centerContinuous" vertical="center"/>
    </xf>
    <xf numFmtId="0" fontId="13" fillId="2" borderId="8" xfId="20" applyFont="1" applyFill="1" applyBorder="1" applyAlignment="1">
      <alignment horizontal="center" vertical="center"/>
    </xf>
    <xf numFmtId="0" fontId="13" fillId="2" borderId="17" xfId="20" applyFont="1" applyFill="1" applyBorder="1" applyAlignment="1">
      <alignment horizontal="center" vertical="center"/>
    </xf>
    <xf numFmtId="0" fontId="18" fillId="2" borderId="2" xfId="20" applyFont="1" applyFill="1" applyBorder="1" applyAlignment="1">
      <alignment horizontal="center" vertical="center"/>
    </xf>
    <xf numFmtId="0" fontId="13" fillId="2" borderId="2" xfId="20" applyFont="1" applyFill="1" applyBorder="1" applyAlignment="1">
      <alignment horizontal="center" vertical="center"/>
    </xf>
    <xf numFmtId="0" fontId="18" fillId="2" borderId="17" xfId="20" applyFont="1" applyFill="1" applyBorder="1" applyAlignment="1">
      <alignment horizontal="center" vertical="center"/>
    </xf>
    <xf numFmtId="0" fontId="13" fillId="2" borderId="6" xfId="20" applyFont="1" applyFill="1" applyBorder="1" applyAlignment="1">
      <alignment horizontal="center" vertical="center"/>
    </xf>
    <xf numFmtId="0" fontId="13" fillId="2" borderId="16" xfId="20" applyFont="1" applyFill="1" applyBorder="1" applyAlignment="1">
      <alignment horizontal="center" vertical="center"/>
    </xf>
    <xf numFmtId="0" fontId="18" fillId="2" borderId="16" xfId="20" applyFont="1" applyFill="1" applyBorder="1" applyAlignment="1">
      <alignment horizontal="center" vertical="center"/>
    </xf>
    <xf numFmtId="176" fontId="13" fillId="0" borderId="0" xfId="20" applyNumberFormat="1" applyFont="1" applyFill="1"/>
    <xf numFmtId="176" fontId="19" fillId="0" borderId="0" xfId="20" applyNumberFormat="1" applyFont="1" applyFill="1"/>
    <xf numFmtId="0" fontId="19" fillId="0" borderId="0" xfId="20" applyFont="1" applyFill="1"/>
    <xf numFmtId="0" fontId="13" fillId="0" borderId="0" xfId="20" applyFont="1" applyFill="1" applyBorder="1"/>
    <xf numFmtId="0" fontId="13" fillId="0" borderId="0" xfId="20" applyFont="1" applyFill="1" applyBorder="1" applyAlignment="1">
      <alignment horizontal="center"/>
    </xf>
    <xf numFmtId="176" fontId="13" fillId="0" borderId="0" xfId="21" applyFont="1" applyFill="1" applyBorder="1" applyAlignment="1">
      <alignment horizontal="right"/>
    </xf>
    <xf numFmtId="176" fontId="13" fillId="0" borderId="0" xfId="21" applyFont="1" applyFill="1" applyBorder="1" applyAlignment="1" applyProtection="1">
      <alignment horizontal="right"/>
    </xf>
    <xf numFmtId="0" fontId="23" fillId="0" borderId="0" xfId="20" applyFont="1" applyFill="1"/>
    <xf numFmtId="0" fontId="23" fillId="0" borderId="0" xfId="20" applyFont="1" applyFill="1" applyBorder="1" applyAlignment="1"/>
    <xf numFmtId="0" fontId="24" fillId="0" borderId="0" xfId="20" applyFont="1" applyFill="1"/>
    <xf numFmtId="0" fontId="24" fillId="0" borderId="0" xfId="20" applyFont="1" applyFill="1" applyBorder="1" applyAlignment="1">
      <alignment horizontal="right"/>
    </xf>
    <xf numFmtId="0" fontId="24" fillId="0" borderId="0" xfId="20" applyFont="1" applyFill="1" applyBorder="1" applyAlignment="1"/>
    <xf numFmtId="0" fontId="23" fillId="0" borderId="0" xfId="20" applyFont="1" applyFill="1" applyBorder="1" applyAlignment="1">
      <alignment horizontal="right"/>
    </xf>
    <xf numFmtId="176" fontId="23" fillId="0" borderId="0" xfId="20" applyNumberFormat="1" applyFont="1" applyFill="1"/>
    <xf numFmtId="0" fontId="3" fillId="0" borderId="0" xfId="22"/>
    <xf numFmtId="41" fontId="18" fillId="0" borderId="0" xfId="22" applyNumberFormat="1" applyFont="1" applyFill="1" applyBorder="1" applyAlignment="1"/>
    <xf numFmtId="0" fontId="18" fillId="0" borderId="0" xfId="22" applyFont="1" applyFill="1" applyBorder="1" applyAlignment="1" applyProtection="1">
      <alignment horizontal="center"/>
    </xf>
    <xf numFmtId="41" fontId="18" fillId="0" borderId="0" xfId="22" applyNumberFormat="1" applyFont="1" applyBorder="1" applyAlignment="1">
      <alignment vertical="center"/>
    </xf>
    <xf numFmtId="176" fontId="18" fillId="0" borderId="0" xfId="23" applyFont="1" applyBorder="1" applyAlignment="1">
      <alignment vertical="center"/>
    </xf>
    <xf numFmtId="0" fontId="5" fillId="0" borderId="0" xfId="22" applyFont="1" applyFill="1" applyBorder="1" applyAlignment="1">
      <alignment horizontal="left" vertical="center" wrapText="1"/>
    </xf>
    <xf numFmtId="0" fontId="5" fillId="0" borderId="0" xfId="22" applyFont="1" applyFill="1" applyBorder="1" applyAlignment="1">
      <alignment horizontal="left" vertical="center"/>
    </xf>
    <xf numFmtId="49" fontId="18" fillId="2" borderId="2" xfId="22" applyNumberFormat="1" applyFont="1" applyFill="1" applyBorder="1" applyAlignment="1">
      <alignment horizontal="center" vertical="center" wrapText="1"/>
    </xf>
    <xf numFmtId="0" fontId="5" fillId="0" borderId="0" xfId="22" applyFont="1" applyFill="1" applyBorder="1" applyAlignment="1">
      <alignment horizontal="left" vertical="center" wrapText="1"/>
    </xf>
    <xf numFmtId="0" fontId="18" fillId="2" borderId="17" xfId="22" applyFont="1" applyFill="1" applyBorder="1" applyAlignment="1">
      <alignment vertical="center"/>
    </xf>
    <xf numFmtId="0" fontId="18" fillId="2" borderId="2" xfId="22" applyFont="1" applyFill="1" applyBorder="1" applyAlignment="1">
      <alignment horizontal="center" vertical="center"/>
    </xf>
    <xf numFmtId="0" fontId="18" fillId="2" borderId="4" xfId="22" applyFont="1" applyFill="1" applyBorder="1" applyAlignment="1">
      <alignment horizontal="center" vertical="center"/>
    </xf>
    <xf numFmtId="0" fontId="18" fillId="2" borderId="10" xfId="22" applyFont="1" applyFill="1" applyBorder="1" applyAlignment="1">
      <alignment horizontal="center" vertical="center"/>
    </xf>
    <xf numFmtId="0" fontId="18" fillId="0" borderId="0" xfId="24" applyFont="1" applyFill="1" applyAlignment="1">
      <alignment vertical="top"/>
    </xf>
    <xf numFmtId="0" fontId="18" fillId="0" borderId="0" xfId="20" applyFont="1" applyFill="1" applyAlignment="1">
      <alignment horizontal="right" vertical="top"/>
    </xf>
    <xf numFmtId="0" fontId="30" fillId="0" borderId="0" xfId="24" applyFont="1">
      <alignment vertical="center"/>
    </xf>
    <xf numFmtId="0" fontId="32" fillId="0" borderId="0" xfId="24" applyFont="1" applyFill="1" applyAlignment="1" applyProtection="1">
      <alignment horizontal="centerContinuous"/>
    </xf>
    <xf numFmtId="0" fontId="33" fillId="0" borderId="0" xfId="24" applyFont="1" applyFill="1" applyAlignment="1" applyProtection="1">
      <alignment horizontal="centerContinuous"/>
    </xf>
    <xf numFmtId="0" fontId="33" fillId="0" borderId="0" xfId="24" applyFont="1">
      <alignment vertical="center"/>
    </xf>
    <xf numFmtId="0" fontId="24" fillId="0" borderId="0" xfId="24" applyFont="1">
      <alignment vertical="center"/>
    </xf>
    <xf numFmtId="0" fontId="18" fillId="2" borderId="20" xfId="24" applyFont="1" applyFill="1" applyBorder="1" applyAlignment="1" applyProtection="1">
      <alignment horizontal="centerContinuous" vertical="center"/>
    </xf>
    <xf numFmtId="0" fontId="18" fillId="2" borderId="21" xfId="24" applyFont="1" applyFill="1" applyBorder="1" applyAlignment="1" applyProtection="1">
      <alignment horizontal="centerContinuous" vertical="center" wrapText="1"/>
    </xf>
    <xf numFmtId="0" fontId="18" fillId="2" borderId="25" xfId="24" applyFont="1" applyFill="1" applyBorder="1" applyAlignment="1" applyProtection="1">
      <alignment horizontal="centerContinuous" vertical="center" wrapText="1"/>
    </xf>
    <xf numFmtId="0" fontId="18" fillId="2" borderId="1" xfId="24" applyFont="1" applyFill="1" applyBorder="1" applyAlignment="1" applyProtection="1">
      <alignment horizontal="center" vertical="center"/>
    </xf>
    <xf numFmtId="176" fontId="18" fillId="0" borderId="0" xfId="25" applyFont="1" applyFill="1" applyBorder="1" applyAlignment="1" applyProtection="1">
      <alignment horizontal="center"/>
    </xf>
    <xf numFmtId="178" fontId="18" fillId="0" borderId="0" xfId="26" applyNumberFormat="1" applyFont="1" applyFill="1" applyBorder="1" applyAlignment="1"/>
    <xf numFmtId="0" fontId="24" fillId="0" borderId="0" xfId="24" applyFont="1" applyFill="1">
      <alignment vertical="center"/>
    </xf>
    <xf numFmtId="0" fontId="34" fillId="0" borderId="0" xfId="24" applyFont="1">
      <alignment vertical="center"/>
    </xf>
    <xf numFmtId="0" fontId="18" fillId="0" borderId="0" xfId="24" applyFont="1" applyFill="1">
      <alignment vertical="center"/>
    </xf>
    <xf numFmtId="0" fontId="18" fillId="0" borderId="0" xfId="24" applyFont="1" applyFill="1" applyBorder="1">
      <alignment vertical="center"/>
    </xf>
    <xf numFmtId="0" fontId="18" fillId="2" borderId="25" xfId="24" applyFont="1" applyFill="1" applyBorder="1" applyAlignment="1" applyProtection="1">
      <alignment horizontal="centerContinuous" vertical="center"/>
    </xf>
    <xf numFmtId="0" fontId="18" fillId="2" borderId="20" xfId="24" applyFont="1" applyFill="1" applyBorder="1" applyAlignment="1" applyProtection="1">
      <alignment horizontal="centerContinuous" vertical="center" wrapText="1"/>
    </xf>
    <xf numFmtId="41" fontId="18" fillId="0" borderId="7" xfId="26" applyFont="1" applyFill="1" applyBorder="1" applyAlignment="1" applyProtection="1">
      <alignment horizontal="center"/>
    </xf>
    <xf numFmtId="0" fontId="34" fillId="0" borderId="0" xfId="24" applyFont="1" applyFill="1" applyBorder="1" applyAlignment="1" applyProtection="1">
      <alignment horizontal="center"/>
    </xf>
    <xf numFmtId="41" fontId="34" fillId="0" borderId="0" xfId="26" applyFont="1" applyFill="1" applyBorder="1" applyAlignment="1" applyProtection="1">
      <alignment horizontal="center"/>
    </xf>
    <xf numFmtId="178" fontId="34" fillId="0" borderId="0" xfId="26" applyNumberFormat="1" applyFont="1" applyFill="1" applyBorder="1" applyAlignment="1"/>
    <xf numFmtId="0" fontId="18" fillId="0" borderId="0" xfId="24" applyFont="1">
      <alignment vertical="center"/>
    </xf>
    <xf numFmtId="0" fontId="18" fillId="0" borderId="0" xfId="22" applyFont="1" applyFill="1" applyAlignment="1">
      <alignment vertical="top"/>
    </xf>
    <xf numFmtId="0" fontId="18" fillId="0" borderId="0" xfId="22" applyFont="1" applyFill="1" applyAlignment="1">
      <alignment vertical="center"/>
    </xf>
    <xf numFmtId="0" fontId="18" fillId="0" borderId="0" xfId="22" applyFont="1" applyFill="1"/>
    <xf numFmtId="0" fontId="35" fillId="0" borderId="0" xfId="22" applyFont="1" applyFill="1" applyAlignment="1">
      <alignment horizontal="centerContinuous" vertical="center" shrinkToFit="1"/>
    </xf>
    <xf numFmtId="0" fontId="18" fillId="0" borderId="0" xfId="22" applyFont="1" applyFill="1" applyAlignment="1">
      <alignment horizontal="centerContinuous"/>
    </xf>
    <xf numFmtId="0" fontId="24" fillId="0" borderId="0" xfId="22" applyFont="1" applyFill="1" applyAlignment="1">
      <alignment horizontal="left"/>
    </xf>
    <xf numFmtId="0" fontId="24" fillId="0" borderId="0" xfId="22" applyFont="1" applyFill="1"/>
    <xf numFmtId="0" fontId="24" fillId="0" borderId="0" xfId="22" applyFont="1" applyFill="1" applyAlignment="1">
      <alignment horizontal="right"/>
    </xf>
    <xf numFmtId="0" fontId="24" fillId="0" borderId="0" xfId="22" applyFont="1" applyFill="1" applyAlignment="1">
      <alignment vertical="center"/>
    </xf>
    <xf numFmtId="0" fontId="24" fillId="2" borderId="3" xfId="22" applyFont="1" applyFill="1" applyBorder="1" applyAlignment="1">
      <alignment horizontal="centerContinuous" vertical="center" wrapText="1"/>
    </xf>
    <xf numFmtId="0" fontId="24" fillId="2" borderId="1" xfId="22" applyFont="1" applyFill="1" applyBorder="1" applyAlignment="1">
      <alignment horizontal="centerContinuous" vertical="center"/>
    </xf>
    <xf numFmtId="0" fontId="24" fillId="2" borderId="4" xfId="22" applyFont="1" applyFill="1" applyBorder="1" applyAlignment="1">
      <alignment horizontal="centerContinuous" vertical="center" wrapText="1"/>
    </xf>
    <xf numFmtId="0" fontId="24" fillId="2" borderId="16" xfId="22" applyFont="1" applyFill="1" applyBorder="1" applyAlignment="1">
      <alignment horizontal="centerContinuous" vertical="center"/>
    </xf>
    <xf numFmtId="0" fontId="24" fillId="2" borderId="17" xfId="22" applyFont="1" applyFill="1" applyBorder="1" applyAlignment="1">
      <alignment horizontal="center" vertical="center"/>
    </xf>
    <xf numFmtId="0" fontId="24" fillId="2" borderId="2" xfId="22" applyFont="1" applyFill="1" applyBorder="1" applyAlignment="1">
      <alignment horizontal="center" vertical="center"/>
    </xf>
    <xf numFmtId="176" fontId="24" fillId="0" borderId="7" xfId="23" applyFont="1" applyFill="1" applyBorder="1" applyAlignment="1">
      <alignment horizontal="right"/>
    </xf>
    <xf numFmtId="176" fontId="24" fillId="0" borderId="0" xfId="23" applyFont="1" applyFill="1" applyBorder="1" applyAlignment="1">
      <alignment horizontal="right"/>
    </xf>
    <xf numFmtId="176" fontId="24" fillId="0" borderId="0" xfId="23" applyFont="1" applyFill="1" applyBorder="1" applyAlignment="1" applyProtection="1">
      <alignment horizontal="right"/>
    </xf>
    <xf numFmtId="176" fontId="24" fillId="0" borderId="0" xfId="22" applyNumberFormat="1" applyFont="1" applyFill="1"/>
    <xf numFmtId="176" fontId="34" fillId="0" borderId="0" xfId="23" applyFont="1" applyFill="1" applyBorder="1" applyAlignment="1">
      <alignment horizontal="right"/>
    </xf>
    <xf numFmtId="0" fontId="34" fillId="0" borderId="0" xfId="22" applyFont="1" applyFill="1"/>
    <xf numFmtId="176" fontId="23" fillId="0" borderId="0" xfId="23" applyFont="1" applyFill="1" applyBorder="1" applyAlignment="1" applyProtection="1">
      <alignment horizontal="right"/>
    </xf>
    <xf numFmtId="176" fontId="34" fillId="0" borderId="0" xfId="23" applyFont="1" applyFill="1" applyBorder="1" applyAlignment="1" applyProtection="1">
      <alignment horizontal="right"/>
    </xf>
    <xf numFmtId="0" fontId="34" fillId="0" borderId="0" xfId="22" applyFont="1" applyFill="1" applyBorder="1" applyAlignment="1">
      <alignment horizontal="center"/>
    </xf>
    <xf numFmtId="0" fontId="36" fillId="0" borderId="0" xfId="22" applyFont="1" applyFill="1"/>
    <xf numFmtId="0" fontId="31" fillId="0" borderId="0" xfId="22" applyFont="1" applyFill="1" applyAlignment="1">
      <alignment horizontal="centerContinuous"/>
    </xf>
    <xf numFmtId="0" fontId="18" fillId="2" borderId="19" xfId="22" applyFont="1" applyFill="1" applyBorder="1" applyAlignment="1">
      <alignment horizontal="center" vertical="center"/>
    </xf>
    <xf numFmtId="0" fontId="18" fillId="2" borderId="19" xfId="22" applyFont="1" applyFill="1" applyBorder="1" applyAlignment="1">
      <alignment horizontal="centerContinuous" vertical="center"/>
    </xf>
    <xf numFmtId="0" fontId="18" fillId="2" borderId="25" xfId="22" applyFont="1" applyFill="1" applyBorder="1" applyAlignment="1">
      <alignment horizontal="centerContinuous" vertical="center"/>
    </xf>
    <xf numFmtId="0" fontId="18" fillId="2" borderId="26" xfId="22" applyFont="1" applyFill="1" applyBorder="1" applyAlignment="1">
      <alignment horizontal="centerContinuous" vertical="center"/>
    </xf>
    <xf numFmtId="0" fontId="18" fillId="2" borderId="27" xfId="22" applyFont="1" applyFill="1" applyBorder="1" applyAlignment="1">
      <alignment horizontal="centerContinuous" vertical="center"/>
    </xf>
    <xf numFmtId="0" fontId="18" fillId="2" borderId="8" xfId="22" applyFont="1" applyFill="1" applyBorder="1" applyAlignment="1">
      <alignment horizontal="center" vertical="center"/>
    </xf>
    <xf numFmtId="0" fontId="18" fillId="2" borderId="2" xfId="22" applyFont="1" applyFill="1" applyBorder="1" applyAlignment="1">
      <alignment horizontal="centerContinuous" vertical="center"/>
    </xf>
    <xf numFmtId="0" fontId="13" fillId="2" borderId="2" xfId="22" applyFont="1" applyFill="1" applyBorder="1" applyAlignment="1">
      <alignment horizontal="centerContinuous" vertical="center"/>
    </xf>
    <xf numFmtId="0" fontId="18" fillId="2" borderId="17" xfId="22" applyFont="1" applyFill="1" applyBorder="1" applyAlignment="1">
      <alignment horizontal="centerContinuous" vertical="center"/>
    </xf>
    <xf numFmtId="0" fontId="13" fillId="2" borderId="17" xfId="22" applyFont="1" applyFill="1" applyBorder="1" applyAlignment="1">
      <alignment horizontal="centerContinuous" vertical="top"/>
    </xf>
    <xf numFmtId="0" fontId="13" fillId="2" borderId="17" xfId="22" applyFont="1" applyFill="1" applyBorder="1" applyAlignment="1">
      <alignment horizontal="centerContinuous" vertical="center"/>
    </xf>
    <xf numFmtId="0" fontId="13" fillId="2" borderId="17" xfId="22" applyFont="1" applyFill="1" applyBorder="1" applyAlignment="1">
      <alignment horizontal="centerContinuous" vertical="center" shrinkToFit="1"/>
    </xf>
    <xf numFmtId="0" fontId="18" fillId="2" borderId="8" xfId="22" applyFont="1" applyFill="1" applyBorder="1" applyAlignment="1">
      <alignment horizontal="center" vertical="center" shrinkToFit="1"/>
    </xf>
    <xf numFmtId="0" fontId="18" fillId="2" borderId="16" xfId="22" applyFont="1" applyFill="1" applyBorder="1" applyAlignment="1">
      <alignment horizontal="center" vertical="center" shrinkToFit="1"/>
    </xf>
    <xf numFmtId="176" fontId="18" fillId="0" borderId="0" xfId="23" applyFont="1" applyFill="1" applyBorder="1" applyAlignment="1">
      <alignment horizontal="right"/>
    </xf>
    <xf numFmtId="176" fontId="18" fillId="0" borderId="0" xfId="23" applyFont="1" applyFill="1" applyBorder="1" applyAlignment="1">
      <alignment horizontal="centerContinuous"/>
    </xf>
    <xf numFmtId="0" fontId="21" fillId="0" borderId="0" xfId="22" applyFont="1" applyFill="1"/>
    <xf numFmtId="0" fontId="21" fillId="0" borderId="0" xfId="22" applyFont="1" applyFill="1" applyBorder="1" applyAlignment="1">
      <alignment horizontal="center"/>
    </xf>
    <xf numFmtId="176" fontId="21" fillId="0" borderId="0" xfId="23" applyFont="1" applyFill="1" applyAlignment="1">
      <alignment horizontal="right"/>
    </xf>
    <xf numFmtId="176" fontId="21" fillId="0" borderId="0" xfId="23" applyFont="1" applyFill="1" applyBorder="1" applyAlignment="1">
      <alignment horizontal="right"/>
    </xf>
    <xf numFmtId="0" fontId="18" fillId="2" borderId="21" xfId="22" applyFont="1" applyFill="1" applyBorder="1" applyAlignment="1">
      <alignment horizontal="centerContinuous" vertical="center"/>
    </xf>
    <xf numFmtId="0" fontId="18" fillId="2" borderId="7" xfId="22" applyFont="1" applyFill="1" applyBorder="1" applyAlignment="1">
      <alignment horizontal="centerContinuous" vertical="center"/>
    </xf>
    <xf numFmtId="0" fontId="18" fillId="2" borderId="7" xfId="22" applyFont="1" applyFill="1" applyBorder="1" applyAlignment="1">
      <alignment horizontal="centerContinuous" vertical="center" shrinkToFit="1"/>
    </xf>
    <xf numFmtId="0" fontId="18" fillId="2" borderId="7" xfId="22" applyFont="1" applyFill="1" applyBorder="1" applyAlignment="1">
      <alignment horizontal="center" vertical="center" shrinkToFit="1"/>
    </xf>
    <xf numFmtId="0" fontId="18" fillId="2" borderId="17" xfId="22" applyFont="1" applyFill="1" applyBorder="1" applyAlignment="1">
      <alignment horizontal="centerContinuous" vertical="center" shrinkToFit="1"/>
    </xf>
    <xf numFmtId="0" fontId="18" fillId="2" borderId="0" xfId="22" applyFont="1" applyFill="1" applyBorder="1" applyAlignment="1">
      <alignment horizontal="center" vertical="center" shrinkToFit="1"/>
    </xf>
    <xf numFmtId="0" fontId="18" fillId="2" borderId="4" xfId="22" applyFont="1" applyFill="1" applyBorder="1" applyAlignment="1">
      <alignment horizontal="center" vertical="center" shrinkToFit="1"/>
    </xf>
    <xf numFmtId="176" fontId="18" fillId="0" borderId="7" xfId="23" applyFont="1" applyFill="1" applyBorder="1" applyAlignment="1"/>
    <xf numFmtId="176" fontId="18" fillId="0" borderId="0" xfId="23" applyFont="1" applyFill="1" applyBorder="1" applyAlignment="1"/>
    <xf numFmtId="0" fontId="18" fillId="0" borderId="0" xfId="22" applyFont="1" applyFill="1" applyBorder="1"/>
    <xf numFmtId="0" fontId="18" fillId="0" borderId="0" xfId="22" applyFont="1" applyFill="1" applyBorder="1" applyAlignment="1">
      <alignment horizontal="center"/>
    </xf>
    <xf numFmtId="176" fontId="18" fillId="0" borderId="0" xfId="23" applyFont="1" applyFill="1" applyBorder="1" applyAlignment="1" applyProtection="1">
      <alignment horizontal="right"/>
    </xf>
    <xf numFmtId="0" fontId="22" fillId="0" borderId="0" xfId="22" applyFont="1" applyFill="1"/>
    <xf numFmtId="0" fontId="18" fillId="2" borderId="7" xfId="22" applyFont="1" applyFill="1" applyBorder="1" applyAlignment="1">
      <alignment horizontal="center" vertical="center"/>
    </xf>
    <xf numFmtId="0" fontId="18" fillId="2" borderId="10" xfId="22" applyFont="1" applyFill="1" applyBorder="1" applyAlignment="1">
      <alignment horizontal="centerContinuous" vertical="center"/>
    </xf>
    <xf numFmtId="0" fontId="18" fillId="2" borderId="11" xfId="22" applyFont="1" applyFill="1" applyBorder="1" applyAlignment="1">
      <alignment horizontal="centerContinuous" vertical="center"/>
    </xf>
    <xf numFmtId="0" fontId="22" fillId="2" borderId="17" xfId="22" applyFont="1" applyFill="1" applyBorder="1" applyAlignment="1">
      <alignment vertical="center"/>
    </xf>
    <xf numFmtId="0" fontId="31" fillId="0" borderId="0" xfId="22" applyFont="1" applyFill="1" applyAlignment="1">
      <alignment horizontal="center"/>
    </xf>
    <xf numFmtId="0" fontId="24" fillId="0" borderId="0" xfId="22" applyFont="1" applyFill="1" applyBorder="1" applyAlignment="1">
      <alignment horizontal="left"/>
    </xf>
    <xf numFmtId="0" fontId="18" fillId="2" borderId="9" xfId="22" applyFont="1" applyFill="1" applyBorder="1" applyAlignment="1">
      <alignment horizontal="centerContinuous" vertical="center"/>
    </xf>
    <xf numFmtId="0" fontId="18" fillId="0" borderId="0" xfId="22" applyFont="1" applyFill="1" applyAlignment="1"/>
    <xf numFmtId="176" fontId="21" fillId="0" borderId="0" xfId="22" applyNumberFormat="1" applyFont="1" applyFill="1" applyAlignment="1"/>
    <xf numFmtId="0" fontId="21" fillId="0" borderId="0" xfId="22" applyFont="1" applyFill="1" applyAlignment="1"/>
    <xf numFmtId="0" fontId="18" fillId="0" borderId="0" xfId="22" applyNumberFormat="1" applyFont="1" applyFill="1" applyBorder="1" applyAlignment="1">
      <alignment horizontal="center"/>
    </xf>
    <xf numFmtId="0" fontId="18" fillId="0" borderId="0" xfId="22" applyFont="1" applyFill="1" applyBorder="1" applyAlignment="1">
      <alignment horizontal="center" vertical="center"/>
    </xf>
    <xf numFmtId="0" fontId="38" fillId="0" borderId="0" xfId="20" applyFont="1" applyFill="1" applyAlignment="1">
      <alignment horizontal="centerContinuous" vertical="center"/>
    </xf>
    <xf numFmtId="0" fontId="39" fillId="0" borderId="0" xfId="20" applyFont="1" applyFill="1" applyAlignment="1">
      <alignment horizontal="centerContinuous" vertical="center"/>
    </xf>
    <xf numFmtId="0" fontId="39" fillId="0" borderId="0" xfId="20" applyFont="1" applyFill="1" applyAlignment="1">
      <alignment vertical="center"/>
    </xf>
    <xf numFmtId="0" fontId="39" fillId="0" borderId="0" xfId="20" applyFont="1" applyFill="1" applyAlignment="1">
      <alignment horizontal="centerContinuous"/>
    </xf>
    <xf numFmtId="0" fontId="39" fillId="0" borderId="0" xfId="20" applyFont="1" applyFill="1"/>
    <xf numFmtId="0" fontId="13" fillId="2" borderId="28" xfId="20" applyFont="1" applyFill="1" applyBorder="1" applyAlignment="1">
      <alignment horizontal="centerContinuous" vertical="center"/>
    </xf>
    <xf numFmtId="0" fontId="40" fillId="0" borderId="0" xfId="22" applyFont="1" applyFill="1" applyAlignment="1" applyProtection="1">
      <alignment vertical="center"/>
    </xf>
    <xf numFmtId="0" fontId="41" fillId="0" borderId="0" xfId="22" applyFont="1"/>
    <xf numFmtId="0" fontId="3" fillId="0" borderId="0" xfId="22" applyFont="1"/>
    <xf numFmtId="49" fontId="18" fillId="2" borderId="36" xfId="22" applyNumberFormat="1" applyFont="1" applyFill="1" applyBorder="1" applyAlignment="1">
      <alignment horizontal="center" vertical="center" wrapText="1"/>
    </xf>
    <xf numFmtId="0" fontId="18" fillId="0" borderId="40" xfId="22" applyFont="1" applyFill="1" applyBorder="1" applyAlignment="1" applyProtection="1">
      <alignment horizontal="center"/>
    </xf>
    <xf numFmtId="0" fontId="18" fillId="0" borderId="42" xfId="22" applyFont="1" applyFill="1" applyBorder="1" applyAlignment="1" applyProtection="1">
      <alignment horizontal="center"/>
    </xf>
    <xf numFmtId="41" fontId="18" fillId="0" borderId="43" xfId="22" applyNumberFormat="1" applyFont="1" applyFill="1" applyBorder="1" applyAlignment="1"/>
    <xf numFmtId="176" fontId="18" fillId="0" borderId="43" xfId="23" applyFont="1" applyFill="1" applyBorder="1" applyAlignment="1"/>
    <xf numFmtId="176" fontId="18" fillId="0" borderId="44" xfId="23" applyFont="1" applyFill="1" applyBorder="1" applyAlignment="1"/>
    <xf numFmtId="176" fontId="21" fillId="0" borderId="43" xfId="23" applyFont="1" applyFill="1" applyBorder="1" applyAlignment="1"/>
    <xf numFmtId="176" fontId="21" fillId="0" borderId="44" xfId="23" applyFont="1" applyFill="1" applyBorder="1" applyAlignment="1"/>
    <xf numFmtId="0" fontId="6" fillId="4" borderId="20" xfId="22" applyFont="1" applyFill="1" applyBorder="1" applyAlignment="1">
      <alignment vertical="center" wrapText="1"/>
    </xf>
    <xf numFmtId="176" fontId="20" fillId="0" borderId="43" xfId="23" applyFont="1" applyFill="1" applyBorder="1" applyAlignment="1"/>
    <xf numFmtId="176" fontId="20" fillId="0" borderId="44" xfId="23" applyFont="1" applyFill="1" applyBorder="1" applyAlignment="1"/>
    <xf numFmtId="176" fontId="21" fillId="0" borderId="47" xfId="23" applyFont="1" applyFill="1" applyBorder="1" applyAlignment="1"/>
    <xf numFmtId="0" fontId="3" fillId="0" borderId="43" xfId="22" applyFill="1" applyBorder="1"/>
    <xf numFmtId="0" fontId="3" fillId="0" borderId="44" xfId="22" applyFill="1" applyBorder="1"/>
    <xf numFmtId="0" fontId="18" fillId="2" borderId="20" xfId="24" applyFont="1" applyFill="1" applyBorder="1" applyAlignment="1" applyProtection="1">
      <alignment horizontal="centerContinuous" vertical="top"/>
    </xf>
    <xf numFmtId="0" fontId="18" fillId="2" borderId="21" xfId="24" applyFont="1" applyFill="1" applyBorder="1" applyAlignment="1" applyProtection="1">
      <alignment horizontal="centerContinuous" vertical="top" wrapText="1"/>
    </xf>
    <xf numFmtId="0" fontId="18" fillId="2" borderId="25" xfId="24" applyFont="1" applyFill="1" applyBorder="1" applyAlignment="1" applyProtection="1">
      <alignment horizontal="centerContinuous" vertical="top" wrapText="1"/>
    </xf>
    <xf numFmtId="0" fontId="40" fillId="0" borderId="0" xfId="24" applyFont="1" applyFill="1" applyAlignment="1" applyProtection="1">
      <alignment horizontal="centerContinuous" vertical="center"/>
    </xf>
    <xf numFmtId="0" fontId="41" fillId="0" borderId="0" xfId="24" applyFont="1" applyFill="1" applyAlignment="1">
      <alignment horizontal="centerContinuous" vertical="center"/>
    </xf>
    <xf numFmtId="0" fontId="41" fillId="0" borderId="0" xfId="24" applyFont="1">
      <alignment vertical="center"/>
    </xf>
    <xf numFmtId="0" fontId="43" fillId="0" borderId="0" xfId="24" applyFont="1" applyAlignment="1">
      <alignment vertical="center"/>
    </xf>
    <xf numFmtId="0" fontId="18" fillId="2" borderId="46" xfId="24" applyFont="1" applyFill="1" applyBorder="1" applyAlignment="1" applyProtection="1">
      <alignment horizontal="centerContinuous" vertical="top"/>
    </xf>
    <xf numFmtId="0" fontId="18" fillId="2" borderId="51" xfId="24" applyFont="1" applyFill="1" applyBorder="1" applyAlignment="1" applyProtection="1">
      <alignment horizontal="center" vertical="center"/>
    </xf>
    <xf numFmtId="0" fontId="18" fillId="0" borderId="40" xfId="24" applyFont="1" applyFill="1" applyBorder="1" applyAlignment="1" applyProtection="1">
      <alignment horizontal="center"/>
    </xf>
    <xf numFmtId="178" fontId="18" fillId="0" borderId="41" xfId="26" applyNumberFormat="1" applyFont="1" applyFill="1" applyBorder="1" applyAlignment="1"/>
    <xf numFmtId="0" fontId="21" fillId="0" borderId="42" xfId="24" applyFont="1" applyFill="1" applyBorder="1" applyAlignment="1" applyProtection="1">
      <alignment horizontal="center"/>
    </xf>
    <xf numFmtId="176" fontId="21" fillId="0" borderId="43" xfId="25" applyFont="1" applyFill="1" applyBorder="1" applyAlignment="1" applyProtection="1">
      <alignment horizontal="center"/>
    </xf>
    <xf numFmtId="41" fontId="21" fillId="0" borderId="43" xfId="26" applyFont="1" applyFill="1" applyBorder="1" applyAlignment="1" applyProtection="1">
      <alignment horizontal="center"/>
    </xf>
    <xf numFmtId="178" fontId="21" fillId="0" borderId="43" xfId="26" applyNumberFormat="1" applyFont="1" applyFill="1" applyBorder="1" applyAlignment="1"/>
    <xf numFmtId="178" fontId="21" fillId="0" borderId="44" xfId="26" applyNumberFormat="1" applyFont="1" applyFill="1" applyBorder="1" applyAlignment="1"/>
    <xf numFmtId="0" fontId="18" fillId="2" borderId="46" xfId="24" applyFont="1" applyFill="1" applyBorder="1" applyAlignment="1" applyProtection="1">
      <alignment horizontal="centerContinuous" vertical="center"/>
    </xf>
    <xf numFmtId="0" fontId="18" fillId="0" borderId="53" xfId="24" applyFont="1" applyFill="1" applyBorder="1" applyAlignment="1" applyProtection="1">
      <alignment horizontal="center"/>
    </xf>
    <xf numFmtId="0" fontId="34" fillId="0" borderId="54" xfId="24" applyFont="1" applyFill="1" applyBorder="1" applyAlignment="1" applyProtection="1">
      <alignment horizontal="center"/>
    </xf>
    <xf numFmtId="41" fontId="34" fillId="0" borderId="47" xfId="26" applyFont="1" applyFill="1" applyBorder="1" applyAlignment="1" applyProtection="1">
      <alignment horizontal="center"/>
    </xf>
    <xf numFmtId="41" fontId="34" fillId="0" borderId="43" xfId="26" applyFont="1" applyFill="1" applyBorder="1" applyAlignment="1" applyProtection="1">
      <alignment horizontal="center"/>
    </xf>
    <xf numFmtId="178" fontId="34" fillId="0" borderId="43" xfId="26" applyNumberFormat="1" applyFont="1" applyFill="1" applyBorder="1" applyAlignment="1"/>
    <xf numFmtId="178" fontId="34" fillId="0" borderId="44" xfId="26" applyNumberFormat="1" applyFont="1" applyFill="1" applyBorder="1" applyAlignment="1"/>
    <xf numFmtId="0" fontId="41" fillId="0" borderId="0" xfId="22" applyFont="1" applyFill="1" applyAlignment="1">
      <alignment vertical="center"/>
    </xf>
    <xf numFmtId="0" fontId="41" fillId="0" borderId="0" xfId="22" applyFont="1" applyFill="1"/>
    <xf numFmtId="0" fontId="18" fillId="2" borderId="48" xfId="22" applyFont="1" applyFill="1" applyBorder="1" applyAlignment="1">
      <alignment horizontal="center" vertical="center"/>
    </xf>
    <xf numFmtId="0" fontId="18" fillId="2" borderId="40" xfId="22" applyFont="1" applyFill="1" applyBorder="1" applyAlignment="1">
      <alignment horizontal="center" vertical="center"/>
    </xf>
    <xf numFmtId="0" fontId="18" fillId="2" borderId="36" xfId="22" applyFont="1" applyFill="1" applyBorder="1" applyAlignment="1">
      <alignment horizontal="center" vertical="center"/>
    </xf>
    <xf numFmtId="0" fontId="18" fillId="2" borderId="40" xfId="22" applyFont="1" applyFill="1" applyBorder="1" applyAlignment="1">
      <alignment horizontal="center" vertical="center" wrapText="1"/>
    </xf>
    <xf numFmtId="0" fontId="18" fillId="2" borderId="50" xfId="22" applyFont="1" applyFill="1" applyBorder="1" applyAlignment="1">
      <alignment horizontal="center" vertical="center"/>
    </xf>
    <xf numFmtId="0" fontId="18" fillId="0" borderId="40" xfId="22" applyFont="1" applyFill="1" applyBorder="1" applyAlignment="1">
      <alignment horizontal="center"/>
    </xf>
    <xf numFmtId="176" fontId="18" fillId="0" borderId="41" xfId="23" applyFont="1" applyFill="1" applyBorder="1" applyAlignment="1">
      <alignment horizontal="right"/>
    </xf>
    <xf numFmtId="0" fontId="21" fillId="0" borderId="42" xfId="22" applyFont="1" applyFill="1" applyBorder="1" applyAlignment="1">
      <alignment horizontal="center"/>
    </xf>
    <xf numFmtId="176" fontId="21" fillId="0" borderId="43" xfId="23" applyFont="1" applyFill="1" applyBorder="1" applyAlignment="1">
      <alignment horizontal="right"/>
    </xf>
    <xf numFmtId="176" fontId="21" fillId="0" borderId="44" xfId="23" applyFont="1" applyFill="1" applyBorder="1" applyAlignment="1">
      <alignment horizontal="right"/>
    </xf>
    <xf numFmtId="0" fontId="21" fillId="0" borderId="43" xfId="22" applyFont="1" applyFill="1" applyBorder="1"/>
    <xf numFmtId="0" fontId="18" fillId="2" borderId="41" xfId="22" applyFont="1" applyFill="1" applyBorder="1" applyAlignment="1">
      <alignment horizontal="centerContinuous" vertical="center"/>
    </xf>
    <xf numFmtId="41" fontId="18" fillId="0" borderId="0" xfId="22" applyNumberFormat="1" applyFont="1" applyFill="1" applyBorder="1" applyAlignment="1">
      <alignment horizontal="centerContinuous"/>
    </xf>
    <xf numFmtId="0" fontId="21" fillId="0" borderId="44" xfId="22" applyFont="1" applyFill="1" applyBorder="1"/>
    <xf numFmtId="0" fontId="18" fillId="2" borderId="37" xfId="22" applyFont="1" applyFill="1" applyBorder="1" applyAlignment="1">
      <alignment horizontal="centerContinuous" vertical="center"/>
    </xf>
    <xf numFmtId="0" fontId="18" fillId="2" borderId="37" xfId="22" applyFont="1" applyFill="1" applyBorder="1" applyAlignment="1">
      <alignment vertical="center"/>
    </xf>
    <xf numFmtId="0" fontId="18" fillId="0" borderId="54" xfId="22" applyFont="1" applyFill="1" applyBorder="1" applyAlignment="1">
      <alignment horizontal="center"/>
    </xf>
    <xf numFmtId="176" fontId="18" fillId="0" borderId="47" xfId="23" applyFont="1" applyFill="1" applyBorder="1" applyAlignment="1" applyProtection="1">
      <alignment horizontal="right"/>
    </xf>
    <xf numFmtId="176" fontId="18" fillId="0" borderId="43" xfId="23" applyFont="1" applyFill="1" applyBorder="1" applyAlignment="1" applyProtection="1">
      <alignment horizontal="right"/>
    </xf>
    <xf numFmtId="176" fontId="18" fillId="0" borderId="44" xfId="23" applyFont="1" applyFill="1" applyBorder="1" applyAlignment="1" applyProtection="1">
      <alignment horizontal="right"/>
    </xf>
    <xf numFmtId="0" fontId="18" fillId="2" borderId="55" xfId="22" applyFont="1" applyFill="1" applyBorder="1" applyAlignment="1">
      <alignment horizontal="centerContinuous" vertical="center"/>
    </xf>
    <xf numFmtId="41" fontId="18" fillId="0" borderId="0" xfId="22" applyNumberFormat="1" applyFont="1" applyFill="1" applyBorder="1"/>
    <xf numFmtId="179" fontId="18" fillId="0" borderId="0" xfId="22" applyNumberFormat="1" applyFont="1" applyFill="1" applyBorder="1"/>
    <xf numFmtId="0" fontId="18" fillId="0" borderId="43" xfId="22" applyFont="1" applyFill="1" applyBorder="1"/>
    <xf numFmtId="0" fontId="18" fillId="0" borderId="44" xfId="22" applyFont="1" applyFill="1" applyBorder="1"/>
    <xf numFmtId="0" fontId="40" fillId="0" borderId="0" xfId="22" applyFont="1" applyFill="1" applyAlignment="1">
      <alignment horizontal="centerContinuous" vertical="center"/>
    </xf>
    <xf numFmtId="0" fontId="40" fillId="0" borderId="0" xfId="22" applyFont="1" applyFill="1" applyAlignment="1">
      <alignment horizontal="centerContinuous"/>
    </xf>
    <xf numFmtId="41" fontId="18" fillId="0" borderId="0" xfId="26" applyFont="1" applyFill="1" applyBorder="1" applyAlignment="1" applyProtection="1">
      <alignment horizontal="right"/>
    </xf>
    <xf numFmtId="0" fontId="18" fillId="0" borderId="0" xfId="22" applyFont="1" applyFill="1" applyBorder="1" applyAlignment="1">
      <alignment vertical="center"/>
    </xf>
    <xf numFmtId="0" fontId="18" fillId="0" borderId="0" xfId="22" applyFont="1" applyFill="1" applyBorder="1" applyAlignment="1">
      <alignment horizontal="right" vertical="center"/>
    </xf>
    <xf numFmtId="0" fontId="45" fillId="0" borderId="0" xfId="20" applyFont="1" applyFill="1" applyBorder="1"/>
    <xf numFmtId="0" fontId="24" fillId="0" borderId="0" xfId="20" applyFont="1" applyFill="1" applyAlignment="1"/>
    <xf numFmtId="176" fontId="18" fillId="0" borderId="0" xfId="21" applyFont="1" applyFill="1" applyBorder="1" applyAlignment="1" applyProtection="1">
      <alignment horizontal="right"/>
    </xf>
    <xf numFmtId="176" fontId="19" fillId="3" borderId="0" xfId="20" applyNumberFormat="1" applyFont="1" applyFill="1"/>
    <xf numFmtId="0" fontId="19" fillId="3" borderId="0" xfId="20" applyFont="1" applyFill="1"/>
    <xf numFmtId="41" fontId="18" fillId="0" borderId="0" xfId="0" applyNumberFormat="1" applyFont="1" applyFill="1" applyBorder="1" applyAlignment="1"/>
    <xf numFmtId="0" fontId="3" fillId="0" borderId="0" xfId="22" applyFont="1" applyFill="1"/>
    <xf numFmtId="176" fontId="18" fillId="0" borderId="41" xfId="23" applyFont="1" applyFill="1" applyBorder="1" applyAlignment="1"/>
    <xf numFmtId="0" fontId="3" fillId="0" borderId="0" xfId="22" applyFont="1" applyFill="1" applyAlignment="1"/>
    <xf numFmtId="176" fontId="18" fillId="0" borderId="7" xfId="23" applyFont="1" applyFill="1" applyBorder="1" applyAlignment="1">
      <alignment horizontal="right"/>
    </xf>
    <xf numFmtId="0" fontId="21" fillId="3" borderId="40" xfId="22" applyFont="1" applyFill="1" applyBorder="1" applyAlignment="1" applyProtection="1">
      <alignment horizontal="center"/>
    </xf>
    <xf numFmtId="41" fontId="21" fillId="3" borderId="0" xfId="22" applyNumberFormat="1" applyFont="1" applyFill="1" applyBorder="1" applyAlignment="1"/>
    <xf numFmtId="176" fontId="21" fillId="3" borderId="0" xfId="23" applyFont="1" applyFill="1" applyBorder="1" applyAlignment="1"/>
    <xf numFmtId="176" fontId="21" fillId="3" borderId="41" xfId="23" applyFont="1" applyFill="1" applyBorder="1" applyAlignment="1"/>
    <xf numFmtId="176" fontId="21" fillId="3" borderId="7" xfId="23" applyFont="1" applyFill="1" applyBorder="1" applyAlignment="1"/>
    <xf numFmtId="176" fontId="21" fillId="3" borderId="0" xfId="23" applyFont="1" applyFill="1" applyBorder="1" applyAlignment="1">
      <alignment horizontal="right"/>
    </xf>
    <xf numFmtId="176" fontId="21" fillId="3" borderId="41" xfId="23" applyFont="1" applyFill="1" applyBorder="1" applyAlignment="1">
      <alignment horizontal="right"/>
    </xf>
    <xf numFmtId="176" fontId="21" fillId="3" borderId="7" xfId="23" applyFont="1" applyFill="1" applyBorder="1" applyAlignment="1">
      <alignment horizontal="right"/>
    </xf>
    <xf numFmtId="41" fontId="21" fillId="3" borderId="0" xfId="23" applyNumberFormat="1" applyFont="1" applyFill="1" applyBorder="1" applyAlignment="1">
      <alignment horizontal="right"/>
    </xf>
    <xf numFmtId="41" fontId="47" fillId="3" borderId="0" xfId="22" applyNumberFormat="1" applyFont="1" applyFill="1" applyBorder="1" applyAlignment="1">
      <alignment horizontal="right"/>
    </xf>
    <xf numFmtId="41" fontId="47" fillId="3" borderId="41" xfId="22" applyNumberFormat="1" applyFont="1" applyFill="1" applyBorder="1" applyAlignment="1">
      <alignment horizontal="right"/>
    </xf>
    <xf numFmtId="0" fontId="3" fillId="0" borderId="0" xfId="22" applyFill="1"/>
    <xf numFmtId="0" fontId="27" fillId="0" borderId="0" xfId="22" applyFont="1" applyFill="1" applyAlignment="1"/>
    <xf numFmtId="0" fontId="27" fillId="0" borderId="0" xfId="22" applyFont="1" applyFill="1" applyBorder="1" applyAlignment="1"/>
    <xf numFmtId="0" fontId="27" fillId="0" borderId="5" xfId="22" applyFont="1" applyFill="1" applyBorder="1" applyAlignment="1"/>
    <xf numFmtId="0" fontId="27" fillId="0" borderId="0" xfId="22" applyFont="1" applyFill="1"/>
    <xf numFmtId="0" fontId="3" fillId="0" borderId="0" xfId="22" applyFill="1" applyBorder="1"/>
    <xf numFmtId="176" fontId="46" fillId="3" borderId="0" xfId="22" applyNumberFormat="1" applyFont="1" applyFill="1"/>
    <xf numFmtId="0" fontId="46" fillId="3" borderId="0" xfId="22" applyFont="1" applyFill="1"/>
    <xf numFmtId="176" fontId="34" fillId="3" borderId="7" xfId="23" applyFont="1" applyFill="1" applyBorder="1" applyAlignment="1">
      <alignment horizontal="right"/>
    </xf>
    <xf numFmtId="176" fontId="34" fillId="3" borderId="0" xfId="23" applyFont="1" applyFill="1" applyBorder="1" applyAlignment="1">
      <alignment horizontal="right"/>
    </xf>
    <xf numFmtId="176" fontId="34" fillId="3" borderId="0" xfId="23" applyFont="1" applyFill="1" applyBorder="1" applyAlignment="1" applyProtection="1">
      <alignment horizontal="right"/>
    </xf>
    <xf numFmtId="0" fontId="21" fillId="3" borderId="40" xfId="24" applyFont="1" applyFill="1" applyBorder="1" applyAlignment="1" applyProtection="1">
      <alignment horizontal="center"/>
    </xf>
    <xf numFmtId="176" fontId="21" fillId="3" borderId="0" xfId="25" applyFont="1" applyFill="1" applyBorder="1" applyAlignment="1" applyProtection="1">
      <alignment horizontal="center"/>
    </xf>
    <xf numFmtId="41" fontId="21" fillId="3" borderId="0" xfId="26" applyFont="1" applyFill="1" applyBorder="1" applyAlignment="1" applyProtection="1">
      <alignment horizontal="center"/>
    </xf>
    <xf numFmtId="41" fontId="44" fillId="3" borderId="0" xfId="26" applyFont="1" applyFill="1" applyBorder="1" applyAlignment="1" applyProtection="1">
      <alignment horizontal="center"/>
    </xf>
    <xf numFmtId="178" fontId="44" fillId="3" borderId="0" xfId="26" applyNumberFormat="1" applyFont="1" applyFill="1" applyBorder="1" applyAlignment="1"/>
    <xf numFmtId="178" fontId="21" fillId="3" borderId="0" xfId="26" applyNumberFormat="1" applyFont="1" applyFill="1" applyBorder="1" applyAlignment="1"/>
    <xf numFmtId="178" fontId="21" fillId="3" borderId="41" xfId="26" applyNumberFormat="1" applyFont="1" applyFill="1" applyBorder="1" applyAlignment="1"/>
    <xf numFmtId="0" fontId="34" fillId="3" borderId="0" xfId="24" applyFont="1" applyFill="1">
      <alignment vertical="center"/>
    </xf>
    <xf numFmtId="0" fontId="21" fillId="3" borderId="53" xfId="24" applyFont="1" applyFill="1" applyBorder="1" applyAlignment="1" applyProtection="1">
      <alignment horizontal="center"/>
    </xf>
    <xf numFmtId="41" fontId="21" fillId="3" borderId="7" xfId="26" applyFont="1" applyFill="1" applyBorder="1" applyAlignment="1" applyProtection="1">
      <alignment horizontal="center"/>
    </xf>
    <xf numFmtId="0" fontId="18" fillId="0" borderId="41" xfId="22" applyFont="1" applyFill="1" applyBorder="1" applyAlignment="1">
      <alignment horizontal="right"/>
    </xf>
    <xf numFmtId="41" fontId="21" fillId="3" borderId="0" xfId="22" applyNumberFormat="1" applyFont="1" applyFill="1" applyBorder="1" applyAlignment="1">
      <alignment horizontal="right"/>
    </xf>
    <xf numFmtId="0" fontId="21" fillId="3" borderId="40" xfId="22" applyFont="1" applyFill="1" applyBorder="1" applyAlignment="1">
      <alignment horizontal="center"/>
    </xf>
    <xf numFmtId="0" fontId="45" fillId="3" borderId="0" xfId="22" applyFont="1" applyFill="1"/>
    <xf numFmtId="0" fontId="18" fillId="0" borderId="0" xfId="0" applyNumberFormat="1" applyFont="1" applyFill="1" applyBorder="1" applyAlignment="1">
      <alignment horizontal="center"/>
    </xf>
    <xf numFmtId="177" fontId="18" fillId="0" borderId="0" xfId="23" applyNumberFormat="1" applyFont="1" applyFill="1" applyBorder="1" applyAlignment="1" applyProtection="1">
      <alignment horizontal="right"/>
    </xf>
    <xf numFmtId="177" fontId="18" fillId="0" borderId="0" xfId="23" applyNumberFormat="1" applyFont="1" applyFill="1" applyBorder="1" applyAlignment="1">
      <alignment horizontal="right"/>
    </xf>
    <xf numFmtId="177" fontId="18" fillId="0" borderId="0" xfId="23" applyNumberFormat="1" applyFont="1" applyFill="1" applyBorder="1" applyAlignment="1" applyProtection="1">
      <alignment horizontal="right"/>
      <protection locked="0"/>
    </xf>
    <xf numFmtId="177" fontId="18" fillId="0" borderId="0" xfId="22" applyNumberFormat="1" applyFont="1" applyFill="1" applyBorder="1" applyAlignment="1"/>
    <xf numFmtId="0" fontId="21" fillId="3" borderId="0" xfId="22" applyNumberFormat="1" applyFont="1" applyFill="1" applyBorder="1" applyAlignment="1">
      <alignment horizontal="center"/>
    </xf>
    <xf numFmtId="176" fontId="21" fillId="3" borderId="0" xfId="22" applyNumberFormat="1" applyFont="1" applyFill="1" applyAlignment="1"/>
    <xf numFmtId="0" fontId="21" fillId="3" borderId="0" xfId="22" applyFont="1" applyFill="1" applyAlignment="1"/>
    <xf numFmtId="41" fontId="18" fillId="0" borderId="0" xfId="26" applyFont="1" applyFill="1" applyBorder="1" applyAlignment="1" applyProtection="1">
      <alignment horizontal="center"/>
    </xf>
    <xf numFmtId="41" fontId="18" fillId="0" borderId="41" xfId="26" applyFont="1" applyFill="1" applyBorder="1" applyAlignment="1" applyProtection="1">
      <alignment horizontal="center"/>
    </xf>
    <xf numFmtId="0" fontId="24" fillId="2" borderId="0" xfId="22" applyFont="1" applyFill="1" applyBorder="1" applyAlignment="1">
      <alignment horizontal="center" vertical="center"/>
    </xf>
    <xf numFmtId="0" fontId="18" fillId="2" borderId="2" xfId="22" applyFont="1" applyFill="1" applyBorder="1" applyAlignment="1">
      <alignment horizontal="center" vertical="center" wrapText="1"/>
    </xf>
    <xf numFmtId="0" fontId="18" fillId="2" borderId="17" xfId="22" applyFont="1" applyFill="1" applyBorder="1" applyAlignment="1">
      <alignment horizontal="center" vertical="center"/>
    </xf>
    <xf numFmtId="0" fontId="18" fillId="2" borderId="16" xfId="22" applyFont="1" applyFill="1" applyBorder="1" applyAlignment="1">
      <alignment horizontal="center" vertical="center"/>
    </xf>
    <xf numFmtId="0" fontId="18" fillId="2" borderId="37" xfId="22" applyFont="1" applyFill="1" applyBorder="1" applyAlignment="1">
      <alignment horizontal="center" vertical="center"/>
    </xf>
    <xf numFmtId="0" fontId="18" fillId="2" borderId="12" xfId="22" applyFont="1" applyFill="1" applyBorder="1" applyAlignment="1">
      <alignment horizontal="center" vertical="center"/>
    </xf>
    <xf numFmtId="0" fontId="18" fillId="2" borderId="6" xfId="22" applyFont="1" applyFill="1" applyBorder="1" applyAlignment="1">
      <alignment horizontal="center" vertical="center"/>
    </xf>
    <xf numFmtId="41" fontId="18" fillId="0" borderId="41" xfId="22" applyNumberFormat="1" applyFont="1" applyFill="1" applyBorder="1"/>
    <xf numFmtId="41" fontId="18" fillId="0" borderId="41" xfId="22" applyNumberFormat="1" applyFont="1" applyFill="1" applyBorder="1" applyAlignment="1">
      <alignment horizontal="right"/>
    </xf>
    <xf numFmtId="0" fontId="24" fillId="2" borderId="17" xfId="22" applyFont="1" applyFill="1" applyBorder="1" applyAlignment="1">
      <alignment horizontal="center"/>
    </xf>
    <xf numFmtId="0" fontId="24" fillId="2" borderId="16" xfId="22" applyFont="1" applyFill="1" applyBorder="1" applyAlignment="1">
      <alignment horizontal="center"/>
    </xf>
    <xf numFmtId="0" fontId="14" fillId="0" borderId="0" xfId="20" applyFont="1" applyFill="1" applyAlignment="1">
      <alignment horizontal="left"/>
    </xf>
    <xf numFmtId="0" fontId="14" fillId="0" borderId="0" xfId="20" applyFont="1" applyFill="1"/>
    <xf numFmtId="0" fontId="14" fillId="0" borderId="0" xfId="20" applyFont="1" applyFill="1" applyAlignment="1">
      <alignment horizontal="right"/>
    </xf>
    <xf numFmtId="0" fontId="13" fillId="2" borderId="48" xfId="20" applyFont="1" applyFill="1" applyBorder="1" applyAlignment="1">
      <alignment horizontal="center" vertical="center"/>
    </xf>
    <xf numFmtId="0" fontId="13" fillId="2" borderId="46" xfId="20" applyFont="1" applyFill="1" applyBorder="1" applyAlignment="1">
      <alignment horizontal="centerContinuous" vertical="center"/>
    </xf>
    <xf numFmtId="0" fontId="13" fillId="2" borderId="40" xfId="20" applyFont="1" applyFill="1" applyBorder="1" applyAlignment="1">
      <alignment horizontal="center" vertical="center"/>
    </xf>
    <xf numFmtId="0" fontId="13" fillId="2" borderId="36" xfId="20" applyFont="1" applyFill="1" applyBorder="1" applyAlignment="1">
      <alignment horizontal="center" vertical="center"/>
    </xf>
    <xf numFmtId="0" fontId="13" fillId="2" borderId="37" xfId="20" applyFont="1" applyFill="1" applyBorder="1" applyAlignment="1">
      <alignment horizontal="center" vertical="center"/>
    </xf>
    <xf numFmtId="0" fontId="13" fillId="2" borderId="50" xfId="20" applyFont="1" applyFill="1" applyBorder="1" applyAlignment="1">
      <alignment horizontal="center" vertical="center"/>
    </xf>
    <xf numFmtId="0" fontId="13" fillId="2" borderId="39" xfId="20" applyFont="1" applyFill="1" applyBorder="1" applyAlignment="1">
      <alignment horizontal="center" vertical="center"/>
    </xf>
    <xf numFmtId="0" fontId="13" fillId="0" borderId="40" xfId="20" applyFont="1" applyFill="1" applyBorder="1" applyAlignment="1">
      <alignment horizontal="center"/>
    </xf>
    <xf numFmtId="176" fontId="13" fillId="0" borderId="0" xfId="23" applyFont="1" applyFill="1" applyBorder="1" applyAlignment="1">
      <alignment horizontal="right"/>
    </xf>
    <xf numFmtId="176" fontId="13" fillId="0" borderId="41" xfId="23" applyFont="1" applyFill="1" applyBorder="1" applyAlignment="1">
      <alignment horizontal="right"/>
    </xf>
    <xf numFmtId="176" fontId="13" fillId="0" borderId="41" xfId="21" applyFont="1" applyFill="1" applyBorder="1" applyAlignment="1" applyProtection="1">
      <alignment horizontal="right"/>
    </xf>
    <xf numFmtId="176" fontId="13" fillId="0" borderId="41" xfId="21" applyFont="1" applyFill="1" applyBorder="1" applyAlignment="1">
      <alignment horizontal="right"/>
    </xf>
    <xf numFmtId="0" fontId="19" fillId="3" borderId="40" xfId="20" applyFont="1" applyFill="1" applyBorder="1" applyAlignment="1">
      <alignment horizontal="center"/>
    </xf>
    <xf numFmtId="176" fontId="21" fillId="3" borderId="0" xfId="21" applyFont="1" applyFill="1" applyBorder="1" applyAlignment="1">
      <alignment horizontal="right"/>
    </xf>
    <xf numFmtId="176" fontId="21" fillId="3" borderId="41" xfId="21" applyFont="1" applyFill="1" applyBorder="1" applyAlignment="1">
      <alignment horizontal="right"/>
    </xf>
    <xf numFmtId="176" fontId="18" fillId="0" borderId="0" xfId="21" applyFont="1" applyFill="1" applyBorder="1" applyAlignment="1">
      <alignment horizontal="right"/>
    </xf>
    <xf numFmtId="176" fontId="18" fillId="0" borderId="41" xfId="21" applyFont="1" applyFill="1" applyBorder="1" applyAlignment="1" applyProtection="1">
      <alignment horizontal="right"/>
    </xf>
    <xf numFmtId="0" fontId="45" fillId="0" borderId="54" xfId="20" applyFont="1" applyFill="1" applyBorder="1" applyAlignment="1">
      <alignment horizontal="center"/>
    </xf>
    <xf numFmtId="176" fontId="45" fillId="0" borderId="47" xfId="21" applyFont="1" applyFill="1" applyBorder="1" applyAlignment="1">
      <alignment horizontal="right"/>
    </xf>
    <xf numFmtId="176" fontId="45" fillId="0" borderId="43" xfId="21" applyFont="1" applyFill="1" applyBorder="1" applyAlignment="1">
      <alignment horizontal="right"/>
    </xf>
    <xf numFmtId="176" fontId="45" fillId="0" borderId="43" xfId="21" applyFont="1" applyFill="1" applyBorder="1" applyAlignment="1" applyProtection="1">
      <alignment horizontal="right"/>
    </xf>
    <xf numFmtId="176" fontId="45" fillId="0" borderId="44" xfId="21" applyFont="1" applyFill="1" applyBorder="1" applyAlignment="1" applyProtection="1">
      <alignment horizontal="right"/>
    </xf>
    <xf numFmtId="0" fontId="18" fillId="0" borderId="0" xfId="22" applyFont="1"/>
    <xf numFmtId="0" fontId="3" fillId="0" borderId="20" xfId="22" applyFont="1" applyBorder="1"/>
    <xf numFmtId="0" fontId="3" fillId="0" borderId="0" xfId="22" applyBorder="1"/>
    <xf numFmtId="0" fontId="3" fillId="0" borderId="0" xfId="22" applyFont="1" applyBorder="1"/>
    <xf numFmtId="0" fontId="3" fillId="0" borderId="20" xfId="22" applyBorder="1"/>
    <xf numFmtId="0" fontId="18" fillId="0" borderId="0" xfId="24" applyFont="1" applyFill="1" applyAlignment="1" applyProtection="1">
      <alignment horizontal="left"/>
    </xf>
    <xf numFmtId="0" fontId="18" fillId="0" borderId="0" xfId="24" applyFont="1" applyFill="1" applyAlignment="1" applyProtection="1"/>
    <xf numFmtId="0" fontId="18" fillId="0" borderId="0" xfId="24" applyFont="1" applyFill="1" applyAlignment="1" applyProtection="1">
      <alignment horizontal="right"/>
    </xf>
    <xf numFmtId="0" fontId="18" fillId="0" borderId="0" xfId="20" applyFont="1" applyFill="1"/>
    <xf numFmtId="0" fontId="18" fillId="0" borderId="0" xfId="24" applyFont="1" applyFill="1" applyProtection="1">
      <alignment vertical="center"/>
    </xf>
    <xf numFmtId="0" fontId="18" fillId="0" borderId="0" xfId="24" applyFont="1" applyFill="1" applyBorder="1" applyProtection="1">
      <alignment vertical="center"/>
    </xf>
    <xf numFmtId="0" fontId="24" fillId="0" borderId="43" xfId="22" applyFont="1" applyFill="1" applyBorder="1" applyAlignment="1">
      <alignment horizontal="center"/>
    </xf>
    <xf numFmtId="176" fontId="24" fillId="0" borderId="43" xfId="23" applyFont="1" applyFill="1" applyBorder="1" applyAlignment="1">
      <alignment horizontal="right"/>
    </xf>
    <xf numFmtId="176" fontId="24" fillId="0" borderId="43" xfId="23" applyFont="1" applyFill="1" applyBorder="1" applyAlignment="1" applyProtection="1">
      <alignment horizontal="right"/>
    </xf>
    <xf numFmtId="0" fontId="24" fillId="0" borderId="43" xfId="22" applyFont="1" applyFill="1" applyBorder="1"/>
    <xf numFmtId="0" fontId="24" fillId="2" borderId="41" xfId="22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/>
    </xf>
    <xf numFmtId="176" fontId="24" fillId="0" borderId="41" xfId="23" applyFont="1" applyFill="1" applyBorder="1" applyAlignment="1">
      <alignment horizontal="right"/>
    </xf>
    <xf numFmtId="0" fontId="24" fillId="0" borderId="40" xfId="22" applyFont="1" applyFill="1" applyBorder="1" applyAlignment="1">
      <alignment horizontal="center"/>
    </xf>
    <xf numFmtId="0" fontId="34" fillId="3" borderId="40" xfId="22" applyFont="1" applyFill="1" applyBorder="1" applyAlignment="1">
      <alignment horizontal="center"/>
    </xf>
    <xf numFmtId="176" fontId="48" fillId="3" borderId="41" xfId="23" applyFont="1" applyFill="1" applyBorder="1" applyAlignment="1">
      <alignment horizontal="right"/>
    </xf>
    <xf numFmtId="0" fontId="24" fillId="0" borderId="42" xfId="22" applyFont="1" applyFill="1" applyBorder="1" applyAlignment="1">
      <alignment horizontal="center"/>
    </xf>
    <xf numFmtId="0" fontId="24" fillId="0" borderId="44" xfId="22" applyFont="1" applyFill="1" applyBorder="1"/>
    <xf numFmtId="176" fontId="24" fillId="0" borderId="41" xfId="23" applyFont="1" applyFill="1" applyBorder="1" applyAlignment="1" applyProtection="1">
      <alignment horizontal="right"/>
    </xf>
    <xf numFmtId="176" fontId="24" fillId="0" borderId="0" xfId="23" applyFont="1" applyFill="1" applyBorder="1" applyAlignment="1" applyProtection="1">
      <alignment horizontal="right" shrinkToFit="1"/>
    </xf>
    <xf numFmtId="176" fontId="34" fillId="3" borderId="41" xfId="23" applyFont="1" applyFill="1" applyBorder="1" applyAlignment="1" applyProtection="1">
      <alignment horizontal="right"/>
    </xf>
    <xf numFmtId="0" fontId="34" fillId="0" borderId="42" xfId="22" applyFont="1" applyFill="1" applyBorder="1" applyAlignment="1">
      <alignment horizontal="center"/>
    </xf>
    <xf numFmtId="176" fontId="34" fillId="0" borderId="43" xfId="23" applyFont="1" applyFill="1" applyBorder="1" applyAlignment="1" applyProtection="1">
      <alignment horizontal="right"/>
    </xf>
    <xf numFmtId="0" fontId="34" fillId="0" borderId="44" xfId="22" applyFont="1" applyFill="1" applyBorder="1"/>
    <xf numFmtId="41" fontId="18" fillId="0" borderId="0" xfId="0" applyNumberFormat="1" applyFont="1" applyFill="1" applyBorder="1" applyAlignment="1">
      <alignment horizontal="centerContinuous"/>
    </xf>
    <xf numFmtId="41" fontId="21" fillId="3" borderId="41" xfId="22" applyNumberFormat="1" applyFont="1" applyFill="1" applyBorder="1" applyAlignment="1">
      <alignment horizontal="right"/>
    </xf>
    <xf numFmtId="0" fontId="18" fillId="2" borderId="48" xfId="22" applyFont="1" applyFill="1" applyBorder="1" applyAlignment="1" applyProtection="1">
      <alignment horizontal="center" vertical="center"/>
    </xf>
    <xf numFmtId="0" fontId="18" fillId="2" borderId="45" xfId="22" applyFont="1" applyFill="1" applyBorder="1" applyAlignment="1">
      <alignment horizontal="centerContinuous" vertical="center"/>
    </xf>
    <xf numFmtId="0" fontId="18" fillId="2" borderId="40" xfId="22" applyFont="1" applyFill="1" applyBorder="1" applyAlignment="1" applyProtection="1">
      <alignment horizontal="center" vertical="center"/>
    </xf>
    <xf numFmtId="0" fontId="18" fillId="2" borderId="36" xfId="22" applyFont="1" applyFill="1" applyBorder="1" applyAlignment="1">
      <alignment horizontal="center" vertical="center" shrinkToFit="1"/>
    </xf>
    <xf numFmtId="0" fontId="18" fillId="2" borderId="50" xfId="22" applyFont="1" applyFill="1" applyBorder="1" applyAlignment="1" applyProtection="1">
      <alignment horizontal="center" vertical="center"/>
    </xf>
    <xf numFmtId="0" fontId="18" fillId="0" borderId="40" xfId="0" applyFont="1" applyFill="1" applyBorder="1" applyAlignment="1">
      <alignment horizontal="center"/>
    </xf>
    <xf numFmtId="176" fontId="18" fillId="0" borderId="41" xfId="0" applyNumberFormat="1" applyFont="1" applyFill="1" applyBorder="1" applyAlignment="1"/>
    <xf numFmtId="176" fontId="18" fillId="0" borderId="41" xfId="22" applyNumberFormat="1" applyFont="1" applyFill="1" applyBorder="1" applyAlignment="1"/>
    <xf numFmtId="176" fontId="44" fillId="3" borderId="0" xfId="23" applyNumberFormat="1" applyFont="1" applyFill="1" applyBorder="1" applyAlignment="1" applyProtection="1">
      <alignment horizontal="right"/>
    </xf>
    <xf numFmtId="176" fontId="21" fillId="3" borderId="0" xfId="23" applyFont="1" applyFill="1" applyBorder="1" applyAlignment="1" applyProtection="1">
      <alignment horizontal="right"/>
    </xf>
    <xf numFmtId="176" fontId="21" fillId="3" borderId="41" xfId="23" applyFont="1" applyFill="1" applyBorder="1" applyAlignment="1" applyProtection="1">
      <alignment horizontal="right"/>
    </xf>
    <xf numFmtId="176" fontId="26" fillId="0" borderId="0" xfId="23" applyNumberFormat="1" applyFont="1" applyFill="1" applyBorder="1" applyAlignment="1" applyProtection="1">
      <alignment horizontal="right"/>
    </xf>
    <xf numFmtId="176" fontId="18" fillId="0" borderId="41" xfId="23" applyFont="1" applyFill="1" applyBorder="1"/>
    <xf numFmtId="0" fontId="18" fillId="0" borderId="42" xfId="22" applyFont="1" applyFill="1" applyBorder="1" applyAlignment="1">
      <alignment horizontal="center" vertical="center"/>
    </xf>
    <xf numFmtId="0" fontId="18" fillId="0" borderId="43" xfId="22" applyFont="1" applyFill="1" applyBorder="1" applyAlignment="1">
      <alignment horizontal="center" vertical="center"/>
    </xf>
    <xf numFmtId="0" fontId="18" fillId="0" borderId="44" xfId="22" applyFont="1" applyFill="1" applyBorder="1" applyAlignment="1">
      <alignment horizontal="center" vertical="center"/>
    </xf>
    <xf numFmtId="0" fontId="18" fillId="0" borderId="0" xfId="22" applyFont="1" applyFill="1" applyAlignment="1">
      <alignment horizontal="left"/>
    </xf>
    <xf numFmtId="0" fontId="18" fillId="0" borderId="0" xfId="27" applyFont="1" applyFill="1" applyAlignment="1" applyProtection="1">
      <alignment horizontal="right"/>
    </xf>
    <xf numFmtId="0" fontId="18" fillId="0" borderId="0" xfId="22" applyFont="1" applyFill="1" applyBorder="1" applyAlignment="1"/>
    <xf numFmtId="176" fontId="18" fillId="0" borderId="0" xfId="23" applyFont="1" applyFill="1" applyBorder="1" applyAlignment="1" applyProtection="1">
      <alignment horizontal="right"/>
      <protection locked="0"/>
    </xf>
    <xf numFmtId="0" fontId="23" fillId="0" borderId="0" xfId="20" applyFont="1" applyFill="1" applyBorder="1" applyAlignment="1">
      <alignment horizontal="right"/>
    </xf>
    <xf numFmtId="0" fontId="24" fillId="0" borderId="0" xfId="20" applyFont="1" applyFill="1" applyAlignment="1">
      <alignment horizontal="center"/>
    </xf>
    <xf numFmtId="0" fontId="40" fillId="0" borderId="0" xfId="22" applyFont="1" applyFill="1" applyAlignment="1" applyProtection="1">
      <alignment horizontal="center" vertical="center"/>
    </xf>
    <xf numFmtId="176" fontId="18" fillId="2" borderId="29" xfId="1" applyFont="1" applyFill="1" applyBorder="1" applyAlignment="1">
      <alignment horizontal="center" vertical="center" wrapText="1"/>
    </xf>
    <xf numFmtId="176" fontId="18" fillId="2" borderId="35" xfId="1" applyFont="1" applyFill="1" applyBorder="1" applyAlignment="1">
      <alignment horizontal="center" vertical="center" wrapText="1"/>
    </xf>
    <xf numFmtId="176" fontId="18" fillId="2" borderId="38" xfId="1" applyFont="1" applyFill="1" applyBorder="1" applyAlignment="1">
      <alignment horizontal="center" vertical="center" wrapText="1"/>
    </xf>
    <xf numFmtId="0" fontId="18" fillId="2" borderId="30" xfId="22" applyFont="1" applyFill="1" applyBorder="1" applyAlignment="1">
      <alignment horizontal="center" vertical="center" wrapText="1"/>
    </xf>
    <xf numFmtId="0" fontId="18" fillId="2" borderId="31" xfId="22" applyFont="1" applyFill="1" applyBorder="1" applyAlignment="1">
      <alignment horizontal="center" vertical="center" wrapText="1"/>
    </xf>
    <xf numFmtId="0" fontId="18" fillId="2" borderId="32" xfId="22" applyFont="1" applyFill="1" applyBorder="1" applyAlignment="1">
      <alignment horizontal="center" vertical="center"/>
    </xf>
    <xf numFmtId="0" fontId="18" fillId="2" borderId="33" xfId="22" applyFont="1" applyFill="1" applyBorder="1" applyAlignment="1">
      <alignment horizontal="center" vertical="center"/>
    </xf>
    <xf numFmtId="0" fontId="18" fillId="2" borderId="34" xfId="22" applyFont="1" applyFill="1" applyBorder="1" applyAlignment="1">
      <alignment horizontal="center" vertical="center"/>
    </xf>
    <xf numFmtId="49" fontId="18" fillId="2" borderId="17" xfId="22" applyNumberFormat="1" applyFont="1" applyFill="1" applyBorder="1" applyAlignment="1">
      <alignment horizontal="center"/>
    </xf>
    <xf numFmtId="49" fontId="18" fillId="2" borderId="16" xfId="22" applyNumberFormat="1" applyFont="1" applyFill="1" applyBorder="1" applyAlignment="1">
      <alignment horizontal="center"/>
    </xf>
    <xf numFmtId="49" fontId="18" fillId="2" borderId="17" xfId="22" applyNumberFormat="1" applyFont="1" applyFill="1" applyBorder="1" applyAlignment="1">
      <alignment horizontal="center" wrapText="1"/>
    </xf>
    <xf numFmtId="49" fontId="18" fillId="2" borderId="16" xfId="22" applyNumberFormat="1" applyFont="1" applyFill="1" applyBorder="1" applyAlignment="1">
      <alignment horizontal="center" wrapText="1"/>
    </xf>
    <xf numFmtId="49" fontId="18" fillId="2" borderId="13" xfId="22" applyNumberFormat="1" applyFont="1" applyFill="1" applyBorder="1" applyAlignment="1">
      <alignment horizontal="center" vertical="center"/>
    </xf>
    <xf numFmtId="49" fontId="18" fillId="2" borderId="14" xfId="22" applyNumberFormat="1" applyFont="1" applyFill="1" applyBorder="1" applyAlignment="1">
      <alignment horizontal="center" vertical="center"/>
    </xf>
    <xf numFmtId="49" fontId="18" fillId="2" borderId="15" xfId="22" applyNumberFormat="1" applyFont="1" applyFill="1" applyBorder="1" applyAlignment="1">
      <alignment horizontal="center" vertical="center"/>
    </xf>
    <xf numFmtId="49" fontId="18" fillId="2" borderId="37" xfId="22" applyNumberFormat="1" applyFont="1" applyFill="1" applyBorder="1" applyAlignment="1">
      <alignment horizontal="center"/>
    </xf>
    <xf numFmtId="49" fontId="18" fillId="2" borderId="39" xfId="22" applyNumberFormat="1" applyFont="1" applyFill="1" applyBorder="1" applyAlignment="1">
      <alignment horizontal="center"/>
    </xf>
    <xf numFmtId="49" fontId="18" fillId="2" borderId="22" xfId="22" applyNumberFormat="1" applyFont="1" applyFill="1" applyBorder="1" applyAlignment="1">
      <alignment horizontal="center" vertical="center"/>
    </xf>
    <xf numFmtId="49" fontId="18" fillId="2" borderId="23" xfId="22" applyNumberFormat="1" applyFont="1" applyFill="1" applyBorder="1" applyAlignment="1">
      <alignment horizontal="center" vertical="center"/>
    </xf>
    <xf numFmtId="49" fontId="18" fillId="2" borderId="24" xfId="22" applyNumberFormat="1" applyFont="1" applyFill="1" applyBorder="1" applyAlignment="1">
      <alignment horizontal="center" vertical="center"/>
    </xf>
    <xf numFmtId="0" fontId="6" fillId="4" borderId="27" xfId="22" applyFont="1" applyFill="1" applyBorder="1" applyAlignment="1">
      <alignment horizontal="center" vertical="center" wrapText="1"/>
    </xf>
    <xf numFmtId="0" fontId="6" fillId="4" borderId="45" xfId="22" applyFont="1" applyFill="1" applyBorder="1" applyAlignment="1">
      <alignment horizontal="center" vertical="center" wrapText="1"/>
    </xf>
    <xf numFmtId="49" fontId="6" fillId="4" borderId="17" xfId="22" applyNumberFormat="1" applyFont="1" applyFill="1" applyBorder="1" applyAlignment="1">
      <alignment horizontal="center" vertical="center" wrapText="1"/>
    </xf>
    <xf numFmtId="49" fontId="6" fillId="4" borderId="16" xfId="22" applyNumberFormat="1" applyFont="1" applyFill="1" applyBorder="1" applyAlignment="1">
      <alignment horizontal="center" vertical="center" wrapText="1"/>
    </xf>
    <xf numFmtId="0" fontId="5" fillId="0" borderId="0" xfId="22" applyFont="1" applyFill="1" applyBorder="1" applyAlignment="1">
      <alignment horizontal="left" vertical="center" wrapText="1"/>
    </xf>
    <xf numFmtId="0" fontId="18" fillId="2" borderId="13" xfId="22" applyFont="1" applyFill="1" applyBorder="1" applyAlignment="1">
      <alignment horizontal="center" vertical="center"/>
    </xf>
    <xf numFmtId="0" fontId="18" fillId="2" borderId="14" xfId="22" applyFont="1" applyFill="1" applyBorder="1" applyAlignment="1">
      <alignment horizontal="center" vertical="center"/>
    </xf>
    <xf numFmtId="0" fontId="18" fillId="2" borderId="15" xfId="22" applyFont="1" applyFill="1" applyBorder="1" applyAlignment="1">
      <alignment horizontal="center" vertical="center"/>
    </xf>
    <xf numFmtId="0" fontId="40" fillId="0" borderId="0" xfId="22" applyFont="1" applyFill="1" applyAlignment="1" applyProtection="1">
      <alignment horizontal="center" vertical="center" wrapText="1"/>
    </xf>
    <xf numFmtId="0" fontId="40" fillId="0" borderId="0" xfId="22" applyFont="1" applyFill="1" applyAlignment="1" applyProtection="1">
      <alignment horizontal="center" vertical="top" wrapText="1"/>
    </xf>
    <xf numFmtId="0" fontId="49" fillId="0" borderId="0" xfId="22" applyFont="1" applyFill="1" applyAlignment="1" applyProtection="1">
      <alignment horizontal="center" vertical="center" wrapText="1"/>
    </xf>
    <xf numFmtId="0" fontId="6" fillId="4" borderId="21" xfId="22" applyFont="1" applyFill="1" applyBorder="1" applyAlignment="1">
      <alignment horizontal="center" vertical="center" wrapText="1"/>
    </xf>
    <xf numFmtId="0" fontId="6" fillId="4" borderId="20" xfId="22" applyFont="1" applyFill="1" applyBorder="1" applyAlignment="1">
      <alignment horizontal="center" vertical="center" wrapText="1"/>
    </xf>
    <xf numFmtId="0" fontId="6" fillId="4" borderId="46" xfId="22" applyFont="1" applyFill="1" applyBorder="1" applyAlignment="1">
      <alignment horizontal="center" vertical="center" wrapText="1"/>
    </xf>
    <xf numFmtId="0" fontId="18" fillId="2" borderId="3" xfId="24" applyFont="1" applyFill="1" applyBorder="1" applyAlignment="1" applyProtection="1">
      <alignment horizontal="center" vertical="center"/>
    </xf>
    <xf numFmtId="0" fontId="18" fillId="2" borderId="52" xfId="24" applyFont="1" applyFill="1" applyBorder="1" applyAlignment="1" applyProtection="1">
      <alignment horizontal="center" vertical="center"/>
    </xf>
    <xf numFmtId="0" fontId="18" fillId="2" borderId="4" xfId="24" applyFont="1" applyFill="1" applyBorder="1" applyAlignment="1" applyProtection="1">
      <alignment horizontal="center" vertical="center"/>
    </xf>
    <xf numFmtId="0" fontId="18" fillId="2" borderId="49" xfId="24" applyFont="1" applyFill="1" applyBorder="1" applyAlignment="1" applyProtection="1">
      <alignment horizontal="center" vertical="center"/>
    </xf>
    <xf numFmtId="178" fontId="18" fillId="0" borderId="0" xfId="26" applyNumberFormat="1" applyFont="1" applyFill="1" applyBorder="1" applyAlignment="1">
      <alignment horizontal="center"/>
    </xf>
    <xf numFmtId="178" fontId="18" fillId="0" borderId="41" xfId="26" applyNumberFormat="1" applyFont="1" applyFill="1" applyBorder="1" applyAlignment="1">
      <alignment horizontal="center"/>
    </xf>
    <xf numFmtId="41" fontId="18" fillId="0" borderId="0" xfId="26" applyFont="1" applyFill="1" applyBorder="1" applyAlignment="1" applyProtection="1">
      <alignment horizontal="center"/>
    </xf>
    <xf numFmtId="41" fontId="18" fillId="0" borderId="41" xfId="26" applyFont="1" applyFill="1" applyBorder="1" applyAlignment="1" applyProtection="1">
      <alignment horizontal="center"/>
    </xf>
    <xf numFmtId="0" fontId="18" fillId="2" borderId="18" xfId="24" applyFont="1" applyFill="1" applyBorder="1" applyAlignment="1" applyProtection="1">
      <alignment horizontal="center" vertical="center"/>
    </xf>
    <xf numFmtId="0" fontId="18" fillId="2" borderId="4" xfId="24" applyFont="1" applyFill="1" applyBorder="1" applyAlignment="1" applyProtection="1">
      <alignment horizontal="center" vertical="center" wrapText="1"/>
    </xf>
    <xf numFmtId="0" fontId="18" fillId="2" borderId="6" xfId="24" applyFont="1" applyFill="1" applyBorder="1" applyAlignment="1" applyProtection="1">
      <alignment horizontal="center" vertical="center" wrapText="1"/>
    </xf>
    <xf numFmtId="0" fontId="42" fillId="0" borderId="0" xfId="24" applyFont="1" applyFill="1" applyAlignment="1" applyProtection="1">
      <alignment horizontal="center" vertical="center"/>
    </xf>
    <xf numFmtId="0" fontId="18" fillId="2" borderId="6" xfId="24" applyFont="1" applyFill="1" applyBorder="1" applyAlignment="1" applyProtection="1">
      <alignment horizontal="center" vertical="center"/>
    </xf>
    <xf numFmtId="0" fontId="18" fillId="2" borderId="5" xfId="24" applyFont="1" applyFill="1" applyBorder="1" applyAlignment="1" applyProtection="1">
      <alignment horizontal="center" vertical="center"/>
    </xf>
    <xf numFmtId="0" fontId="18" fillId="2" borderId="48" xfId="24" applyFont="1" applyFill="1" applyBorder="1" applyAlignment="1" applyProtection="1">
      <alignment horizontal="center" vertical="center"/>
    </xf>
    <xf numFmtId="0" fontId="18" fillId="2" borderId="40" xfId="24" applyFont="1" applyFill="1" applyBorder="1" applyAlignment="1" applyProtection="1">
      <alignment horizontal="center" vertical="center"/>
    </xf>
    <xf numFmtId="0" fontId="18" fillId="2" borderId="50" xfId="24" applyFont="1" applyFill="1" applyBorder="1" applyAlignment="1" applyProtection="1">
      <alignment horizontal="center" vertical="center"/>
    </xf>
    <xf numFmtId="0" fontId="18" fillId="2" borderId="21" xfId="24" applyFont="1" applyFill="1" applyBorder="1" applyAlignment="1" applyProtection="1">
      <alignment horizontal="center" vertical="top" wrapText="1"/>
    </xf>
    <xf numFmtId="0" fontId="18" fillId="2" borderId="19" xfId="24" applyFont="1" applyFill="1" applyBorder="1" applyAlignment="1" applyProtection="1">
      <alignment horizontal="center" vertical="top"/>
    </xf>
    <xf numFmtId="0" fontId="18" fillId="2" borderId="21" xfId="24" applyFont="1" applyFill="1" applyBorder="1" applyAlignment="1" applyProtection="1">
      <alignment horizontal="center" vertical="center" wrapText="1"/>
    </xf>
    <xf numFmtId="0" fontId="18" fillId="2" borderId="19" xfId="24" applyFont="1" applyFill="1" applyBorder="1" applyAlignment="1" applyProtection="1">
      <alignment horizontal="center" vertical="center"/>
    </xf>
    <xf numFmtId="0" fontId="24" fillId="2" borderId="17" xfId="22" applyFont="1" applyFill="1" applyBorder="1" applyAlignment="1">
      <alignment horizontal="center" wrapText="1"/>
    </xf>
    <xf numFmtId="0" fontId="24" fillId="2" borderId="16" xfId="22" applyFont="1" applyFill="1" applyBorder="1" applyAlignment="1">
      <alignment horizontal="center" wrapText="1"/>
    </xf>
    <xf numFmtId="0" fontId="24" fillId="2" borderId="48" xfId="22" applyFont="1" applyFill="1" applyBorder="1" applyAlignment="1">
      <alignment horizontal="center" vertical="center"/>
    </xf>
    <xf numFmtId="0" fontId="24" fillId="2" borderId="40" xfId="22" applyFont="1" applyFill="1" applyBorder="1" applyAlignment="1">
      <alignment horizontal="center" vertical="center"/>
    </xf>
    <xf numFmtId="0" fontId="24" fillId="2" borderId="50" xfId="22" applyFont="1" applyFill="1" applyBorder="1" applyAlignment="1">
      <alignment horizontal="center" vertical="center"/>
    </xf>
    <xf numFmtId="0" fontId="24" fillId="2" borderId="10" xfId="22" applyFont="1" applyFill="1" applyBorder="1" applyAlignment="1">
      <alignment horizontal="center" vertical="center"/>
    </xf>
    <xf numFmtId="0" fontId="24" fillId="2" borderId="12" xfId="22" applyFont="1" applyFill="1" applyBorder="1" applyAlignment="1">
      <alignment horizontal="center" vertical="center"/>
    </xf>
    <xf numFmtId="0" fontId="24" fillId="2" borderId="56" xfId="22" applyFont="1" applyFill="1" applyBorder="1" applyAlignment="1">
      <alignment horizontal="center" vertical="center"/>
    </xf>
    <xf numFmtId="0" fontId="24" fillId="2" borderId="17" xfId="22" applyFont="1" applyFill="1" applyBorder="1" applyAlignment="1">
      <alignment horizontal="center"/>
    </xf>
    <xf numFmtId="0" fontId="24" fillId="2" borderId="16" xfId="22" applyFont="1" applyFill="1" applyBorder="1" applyAlignment="1">
      <alignment horizontal="center"/>
    </xf>
    <xf numFmtId="0" fontId="24" fillId="2" borderId="7" xfId="22" applyFont="1" applyFill="1" applyBorder="1" applyAlignment="1">
      <alignment horizontal="center"/>
    </xf>
    <xf numFmtId="0" fontId="24" fillId="2" borderId="8" xfId="22" applyFont="1" applyFill="1" applyBorder="1" applyAlignment="1">
      <alignment horizontal="center"/>
    </xf>
    <xf numFmtId="0" fontId="24" fillId="2" borderId="4" xfId="22" applyFont="1" applyFill="1" applyBorder="1" applyAlignment="1">
      <alignment horizontal="center"/>
    </xf>
    <xf numFmtId="0" fontId="24" fillId="2" borderId="6" xfId="22" applyFont="1" applyFill="1" applyBorder="1" applyAlignment="1">
      <alignment horizontal="center"/>
    </xf>
    <xf numFmtId="0" fontId="24" fillId="2" borderId="41" xfId="22" applyFont="1" applyFill="1" applyBorder="1" applyAlignment="1">
      <alignment horizontal="center"/>
    </xf>
    <xf numFmtId="0" fontId="24" fillId="2" borderId="49" xfId="22" applyFont="1" applyFill="1" applyBorder="1" applyAlignment="1">
      <alignment horizontal="center"/>
    </xf>
    <xf numFmtId="0" fontId="24" fillId="2" borderId="21" xfId="22" applyFont="1" applyFill="1" applyBorder="1" applyAlignment="1">
      <alignment horizontal="center" vertical="center" wrapText="1"/>
    </xf>
    <xf numFmtId="0" fontId="24" fillId="2" borderId="19" xfId="22" applyFont="1" applyFill="1" applyBorder="1" applyAlignment="1">
      <alignment horizontal="center" vertical="center" wrapText="1"/>
    </xf>
    <xf numFmtId="0" fontId="24" fillId="2" borderId="4" xfId="22" applyFont="1" applyFill="1" applyBorder="1" applyAlignment="1">
      <alignment horizontal="center" vertical="center" wrapText="1"/>
    </xf>
    <xf numFmtId="0" fontId="24" fillId="2" borderId="6" xfId="22" applyFont="1" applyFill="1" applyBorder="1" applyAlignment="1">
      <alignment horizontal="center" vertical="center" wrapText="1"/>
    </xf>
    <xf numFmtId="0" fontId="24" fillId="2" borderId="21" xfId="22" applyFont="1" applyFill="1" applyBorder="1" applyAlignment="1">
      <alignment horizontal="center" vertical="center"/>
    </xf>
    <xf numFmtId="0" fontId="24" fillId="2" borderId="20" xfId="22" applyFont="1" applyFill="1" applyBorder="1" applyAlignment="1">
      <alignment horizontal="center" vertical="center"/>
    </xf>
    <xf numFmtId="0" fontId="24" fillId="2" borderId="46" xfId="22" applyFont="1" applyFill="1" applyBorder="1" applyAlignment="1">
      <alignment horizontal="center" vertical="center"/>
    </xf>
    <xf numFmtId="0" fontId="24" fillId="2" borderId="9" xfId="22" applyFont="1" applyFill="1" applyBorder="1" applyAlignment="1">
      <alignment horizontal="center" vertical="center" wrapText="1"/>
    </xf>
    <xf numFmtId="0" fontId="24" fillId="2" borderId="18" xfId="22" applyFont="1" applyFill="1" applyBorder="1" applyAlignment="1">
      <alignment horizontal="center" vertical="center" wrapText="1"/>
    </xf>
    <xf numFmtId="0" fontId="24" fillId="2" borderId="3" xfId="22" applyFont="1" applyFill="1" applyBorder="1" applyAlignment="1">
      <alignment horizontal="center" vertical="center" wrapText="1"/>
    </xf>
    <xf numFmtId="0" fontId="24" fillId="2" borderId="52" xfId="22" applyFont="1" applyFill="1" applyBorder="1" applyAlignment="1">
      <alignment horizontal="center" vertical="center" wrapText="1"/>
    </xf>
    <xf numFmtId="0" fontId="40" fillId="0" borderId="0" xfId="22" applyFont="1" applyFill="1" applyAlignment="1">
      <alignment horizontal="center" vertical="center"/>
    </xf>
    <xf numFmtId="0" fontId="40" fillId="0" borderId="0" xfId="22" applyFont="1" applyFill="1" applyAlignment="1">
      <alignment horizontal="center" vertical="center" shrinkToFit="1"/>
    </xf>
    <xf numFmtId="0" fontId="24" fillId="2" borderId="19" xfId="22" applyFont="1" applyFill="1" applyBorder="1" applyAlignment="1">
      <alignment horizontal="center" vertical="center"/>
    </xf>
    <xf numFmtId="0" fontId="24" fillId="2" borderId="4" xfId="22" applyFont="1" applyFill="1" applyBorder="1" applyAlignment="1">
      <alignment horizontal="center" vertical="center"/>
    </xf>
    <xf numFmtId="0" fontId="24" fillId="2" borderId="6" xfId="22" applyFont="1" applyFill="1" applyBorder="1" applyAlignment="1">
      <alignment horizontal="center" vertical="center"/>
    </xf>
    <xf numFmtId="0" fontId="24" fillId="2" borderId="26" xfId="22" applyFont="1" applyFill="1" applyBorder="1" applyAlignment="1">
      <alignment horizontal="center" vertical="center"/>
    </xf>
    <xf numFmtId="0" fontId="24" fillId="2" borderId="27" xfId="22" applyFont="1" applyFill="1" applyBorder="1" applyAlignment="1">
      <alignment horizontal="center" vertical="center"/>
    </xf>
    <xf numFmtId="0" fontId="24" fillId="2" borderId="45" xfId="22" applyFont="1" applyFill="1" applyBorder="1" applyAlignment="1">
      <alignment horizontal="center" vertical="center"/>
    </xf>
    <xf numFmtId="0" fontId="24" fillId="2" borderId="3" xfId="22" applyFont="1" applyFill="1" applyBorder="1" applyAlignment="1">
      <alignment horizontal="center" vertical="center" wrapText="1" shrinkToFit="1"/>
    </xf>
    <xf numFmtId="0" fontId="24" fillId="2" borderId="52" xfId="22" applyFont="1" applyFill="1" applyBorder="1" applyAlignment="1">
      <alignment horizontal="center" vertical="center" shrinkToFit="1"/>
    </xf>
    <xf numFmtId="0" fontId="24" fillId="2" borderId="37" xfId="22" applyFont="1" applyFill="1" applyBorder="1" applyAlignment="1">
      <alignment horizontal="center" wrapText="1"/>
    </xf>
    <xf numFmtId="0" fontId="24" fillId="2" borderId="39" xfId="22" applyFont="1" applyFill="1" applyBorder="1" applyAlignment="1">
      <alignment horizontal="center" wrapText="1"/>
    </xf>
    <xf numFmtId="0" fontId="18" fillId="2" borderId="2" xfId="22" applyFont="1" applyFill="1" applyBorder="1" applyAlignment="1">
      <alignment horizontal="center" vertical="center" wrapText="1" shrinkToFit="1"/>
    </xf>
    <xf numFmtId="0" fontId="18" fillId="2" borderId="17" xfId="22" applyFont="1" applyFill="1" applyBorder="1" applyAlignment="1">
      <alignment horizontal="center" vertical="center" shrinkToFit="1"/>
    </xf>
    <xf numFmtId="0" fontId="18" fillId="2" borderId="2" xfId="22" applyFont="1" applyFill="1" applyBorder="1" applyAlignment="1">
      <alignment horizontal="center" vertical="center" wrapText="1"/>
    </xf>
    <xf numFmtId="0" fontId="18" fillId="2" borderId="17" xfId="22" applyFont="1" applyFill="1" applyBorder="1" applyAlignment="1">
      <alignment horizontal="center" vertical="center"/>
    </xf>
    <xf numFmtId="0" fontId="40" fillId="0" borderId="0" xfId="22" applyFont="1" applyFill="1" applyAlignment="1">
      <alignment horizontal="center" vertical="center" wrapText="1"/>
    </xf>
    <xf numFmtId="0" fontId="18" fillId="2" borderId="17" xfId="22" applyFont="1" applyFill="1" applyBorder="1" applyAlignment="1">
      <alignment horizontal="center" vertical="center" wrapText="1"/>
    </xf>
    <xf numFmtId="0" fontId="18" fillId="2" borderId="16" xfId="22" applyFont="1" applyFill="1" applyBorder="1" applyAlignment="1">
      <alignment horizontal="center" vertical="center"/>
    </xf>
    <xf numFmtId="0" fontId="13" fillId="2" borderId="17" xfId="22" applyFont="1" applyFill="1" applyBorder="1" applyAlignment="1">
      <alignment horizontal="center" vertical="center" wrapText="1"/>
    </xf>
    <xf numFmtId="0" fontId="13" fillId="2" borderId="16" xfId="22" applyFont="1" applyFill="1" applyBorder="1" applyAlignment="1">
      <alignment horizontal="center" vertical="center"/>
    </xf>
    <xf numFmtId="0" fontId="18" fillId="2" borderId="16" xfId="22" applyFont="1" applyFill="1" applyBorder="1" applyAlignment="1">
      <alignment horizontal="center" vertical="center" wrapText="1"/>
    </xf>
    <xf numFmtId="0" fontId="18" fillId="2" borderId="26" xfId="22" applyFont="1" applyFill="1" applyBorder="1" applyAlignment="1">
      <alignment horizontal="center" vertical="center"/>
    </xf>
    <xf numFmtId="0" fontId="18" fillId="2" borderId="27" xfId="22" applyFont="1" applyFill="1" applyBorder="1" applyAlignment="1">
      <alignment horizontal="center" vertical="center"/>
    </xf>
    <xf numFmtId="0" fontId="18" fillId="2" borderId="45" xfId="22" applyFont="1" applyFill="1" applyBorder="1" applyAlignment="1">
      <alignment horizontal="center" vertical="center"/>
    </xf>
    <xf numFmtId="0" fontId="18" fillId="2" borderId="36" xfId="22" applyFont="1" applyFill="1" applyBorder="1" applyAlignment="1">
      <alignment horizontal="center" vertical="center" wrapText="1"/>
    </xf>
    <xf numFmtId="0" fontId="18" fillId="2" borderId="37" xfId="22" applyFont="1" applyFill="1" applyBorder="1" applyAlignment="1">
      <alignment horizontal="center" vertical="center"/>
    </xf>
    <xf numFmtId="0" fontId="18" fillId="2" borderId="37" xfId="22" applyFont="1" applyFill="1" applyBorder="1" applyAlignment="1">
      <alignment horizontal="center" wrapText="1"/>
    </xf>
    <xf numFmtId="0" fontId="18" fillId="2" borderId="37" xfId="22" applyFont="1" applyFill="1" applyBorder="1" applyAlignment="1">
      <alignment horizontal="center"/>
    </xf>
    <xf numFmtId="0" fontId="18" fillId="2" borderId="39" xfId="22" applyFont="1" applyFill="1" applyBorder="1" applyAlignment="1">
      <alignment horizontal="center"/>
    </xf>
    <xf numFmtId="0" fontId="18" fillId="2" borderId="37" xfId="22" applyFont="1" applyFill="1" applyBorder="1" applyAlignment="1">
      <alignment horizontal="center" vertical="center" wrapText="1"/>
    </xf>
    <xf numFmtId="0" fontId="18" fillId="2" borderId="39" xfId="22" applyFont="1" applyFill="1" applyBorder="1" applyAlignment="1">
      <alignment horizontal="center" vertical="center" wrapText="1"/>
    </xf>
    <xf numFmtId="0" fontId="18" fillId="2" borderId="17" xfId="22" applyFont="1" applyFill="1" applyBorder="1" applyAlignment="1">
      <alignment horizontal="center" wrapText="1"/>
    </xf>
    <xf numFmtId="0" fontId="18" fillId="2" borderId="16" xfId="22" applyFont="1" applyFill="1" applyBorder="1" applyAlignment="1">
      <alignment horizontal="center" wrapText="1"/>
    </xf>
    <xf numFmtId="0" fontId="18" fillId="2" borderId="17" xfId="22" applyFont="1" applyFill="1" applyBorder="1" applyAlignment="1">
      <alignment horizontal="center"/>
    </xf>
    <xf numFmtId="0" fontId="18" fillId="2" borderId="16" xfId="22" applyFont="1" applyFill="1" applyBorder="1" applyAlignment="1">
      <alignment horizontal="center"/>
    </xf>
    <xf numFmtId="0" fontId="18" fillId="2" borderId="17" xfId="22" applyFont="1" applyFill="1" applyBorder="1" applyAlignment="1">
      <alignment horizontal="center" wrapText="1" shrinkToFit="1"/>
    </xf>
    <xf numFmtId="0" fontId="18" fillId="2" borderId="16" xfId="22" applyFont="1" applyFill="1" applyBorder="1" applyAlignment="1">
      <alignment horizontal="center" wrapText="1" shrinkToFit="1"/>
    </xf>
    <xf numFmtId="0" fontId="18" fillId="2" borderId="17" xfId="22" applyFont="1" applyFill="1" applyBorder="1" applyAlignment="1">
      <alignment horizontal="center" shrinkToFit="1"/>
    </xf>
    <xf numFmtId="0" fontId="18" fillId="2" borderId="16" xfId="22" applyFont="1" applyFill="1" applyBorder="1" applyAlignment="1">
      <alignment horizontal="center" shrinkToFit="1"/>
    </xf>
    <xf numFmtId="0" fontId="18" fillId="2" borderId="17" xfId="22" applyFont="1" applyFill="1" applyBorder="1" applyAlignment="1">
      <alignment horizontal="center" vertical="center" wrapText="1" shrinkToFit="1"/>
    </xf>
    <xf numFmtId="0" fontId="18" fillId="2" borderId="16" xfId="22" applyFont="1" applyFill="1" applyBorder="1" applyAlignment="1">
      <alignment horizontal="center" vertical="center" wrapText="1" shrinkToFit="1"/>
    </xf>
    <xf numFmtId="0" fontId="18" fillId="2" borderId="28" xfId="22" applyFont="1" applyFill="1" applyBorder="1" applyAlignment="1">
      <alignment horizontal="center" vertical="center"/>
    </xf>
    <xf numFmtId="0" fontId="18" fillId="2" borderId="11" xfId="22" applyFont="1" applyFill="1" applyBorder="1" applyAlignment="1">
      <alignment horizontal="center" vertical="center"/>
    </xf>
    <xf numFmtId="0" fontId="18" fillId="2" borderId="12" xfId="22" applyFont="1" applyFill="1" applyBorder="1" applyAlignment="1">
      <alignment horizontal="center" vertical="center"/>
    </xf>
    <xf numFmtId="0" fontId="18" fillId="2" borderId="5" xfId="22" applyFont="1" applyFill="1" applyBorder="1" applyAlignment="1">
      <alignment horizontal="center" vertical="center"/>
    </xf>
    <xf numFmtId="0" fontId="18" fillId="2" borderId="6" xfId="22" applyFont="1" applyFill="1" applyBorder="1" applyAlignment="1">
      <alignment horizontal="center" vertical="center"/>
    </xf>
    <xf numFmtId="0" fontId="18" fillId="2" borderId="21" xfId="22" applyFont="1" applyFill="1" applyBorder="1" applyAlignment="1">
      <alignment horizontal="center" vertical="center" shrinkToFit="1"/>
    </xf>
    <xf numFmtId="0" fontId="18" fillId="2" borderId="46" xfId="22" applyFont="1" applyFill="1" applyBorder="1" applyAlignment="1">
      <alignment horizontal="center" vertical="center" shrinkToFit="1"/>
    </xf>
    <xf numFmtId="0" fontId="24" fillId="2" borderId="49" xfId="22" applyFont="1" applyFill="1" applyBorder="1" applyAlignment="1">
      <alignment horizontal="center" vertical="center"/>
    </xf>
    <xf numFmtId="0" fontId="18" fillId="2" borderId="37" xfId="22" applyFont="1" applyFill="1" applyBorder="1" applyAlignment="1">
      <alignment horizontal="center" vertical="center" wrapText="1" shrinkToFit="1"/>
    </xf>
    <xf numFmtId="0" fontId="18" fillId="2" borderId="39" xfId="22" applyFont="1" applyFill="1" applyBorder="1" applyAlignment="1">
      <alignment horizontal="center" vertical="center" wrapText="1" shrinkToFit="1"/>
    </xf>
  </cellXfs>
  <cellStyles count="28">
    <cellStyle name="쉼표 [0] 14" xfId="23"/>
    <cellStyle name="쉼표 [0] 2" xfId="21"/>
    <cellStyle name="쉼표 [0] 2 2 8" xfId="15"/>
    <cellStyle name="쉼표 [0]_11-교통관광" xfId="25"/>
    <cellStyle name="쉼표 [0]_Book2" xfId="26"/>
    <cellStyle name="콤마 [0]_-10.주택건설" xfId="10"/>
    <cellStyle name="콤마 [0]_천기일수" xfId="1"/>
    <cellStyle name="통화 [0] 2" xfId="2"/>
    <cellStyle name="통화 [0] 2 2" xfId="11"/>
    <cellStyle name="통화 [0] 2 3" xfId="16"/>
    <cellStyle name="표준" xfId="0" builtinId="0"/>
    <cellStyle name="표준 10" xfId="3"/>
    <cellStyle name="표준 2" xfId="4"/>
    <cellStyle name="표준 2 2 5" xfId="22"/>
    <cellStyle name="표준 3" xfId="12"/>
    <cellStyle name="표준 4" xfId="5"/>
    <cellStyle name="표준 45 2" xfId="6"/>
    <cellStyle name="표준 48" xfId="13"/>
    <cellStyle name="표준 5" xfId="9"/>
    <cellStyle name="표준 52 2" xfId="7"/>
    <cellStyle name="표준 55" xfId="8"/>
    <cellStyle name="표준 6" xfId="14"/>
    <cellStyle name="표준 7" xfId="17"/>
    <cellStyle name="표준_02-토지(군)" xfId="18"/>
    <cellStyle name="표준_03-인구(군)" xfId="19"/>
    <cellStyle name="표준_10-교통관광(시군)" xfId="20"/>
    <cellStyle name="표준_11-교통관광" xfId="27"/>
    <cellStyle name="표준_Book2" xfId="2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J10"/>
  <sheetViews>
    <sheetView tabSelected="1" view="pageBreakPreview" zoomScaleNormal="100" workbookViewId="0">
      <selection activeCell="L36" sqref="L36"/>
    </sheetView>
  </sheetViews>
  <sheetFormatPr defaultRowHeight="17.25"/>
  <cols>
    <col min="1" max="1" width="8.88671875" style="1"/>
    <col min="2" max="2" width="5.6640625" style="1" customWidth="1"/>
    <col min="3" max="16384" width="8.8867187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10</v>
      </c>
      <c r="B8" s="3"/>
      <c r="C8" s="3"/>
      <c r="D8" s="3"/>
      <c r="E8" s="3"/>
      <c r="F8" s="3"/>
      <c r="G8" s="3"/>
      <c r="H8" s="3"/>
      <c r="I8" s="3"/>
      <c r="J8" s="3"/>
    </row>
    <row r="10" spans="1:10" ht="63">
      <c r="A10" s="4" t="s">
        <v>11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ageMargins left="0.75" right="0.75" top="1" bottom="1" header="0.5" footer="0.5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B32"/>
  <sheetViews>
    <sheetView view="pageBreakPreview" topLeftCell="A13" zoomScaleNormal="100" workbookViewId="0">
      <selection activeCell="L36" sqref="L36"/>
    </sheetView>
  </sheetViews>
  <sheetFormatPr defaultRowHeight="13.5" outlineLevelRow="2"/>
  <cols>
    <col min="1" max="1" width="5.6640625" style="12" customWidth="1"/>
    <col min="2" max="2" width="6.5546875" style="12" customWidth="1"/>
    <col min="3" max="5" width="6.6640625" style="12" customWidth="1"/>
    <col min="6" max="6" width="6.5546875" style="12" customWidth="1"/>
    <col min="7" max="7" width="6.109375" style="12" customWidth="1"/>
    <col min="8" max="8" width="6.5546875" style="12" customWidth="1"/>
    <col min="9" max="9" width="6.21875" style="12" customWidth="1"/>
    <col min="10" max="10" width="6.33203125" style="12" customWidth="1"/>
    <col min="11" max="11" width="6.109375" style="12" customWidth="1"/>
    <col min="12" max="12" width="5.88671875" style="12" customWidth="1"/>
    <col min="13" max="13" width="6.44140625" style="12" customWidth="1"/>
    <col min="14" max="14" width="5.6640625" style="12" customWidth="1"/>
    <col min="15" max="15" width="6.5546875" style="12" customWidth="1"/>
    <col min="16" max="16" width="6.109375" style="12" customWidth="1"/>
    <col min="17" max="17" width="6.6640625" style="12" customWidth="1"/>
    <col min="18" max="18" width="6.5546875" style="12" customWidth="1"/>
    <col min="19" max="19" width="6.33203125" style="12" customWidth="1"/>
    <col min="20" max="22" width="7.21875" style="12" customWidth="1"/>
    <col min="23" max="23" width="6.33203125" style="12" customWidth="1"/>
    <col min="24" max="25" width="7.21875" style="12" customWidth="1"/>
    <col min="26" max="16384" width="8.88671875" style="12"/>
  </cols>
  <sheetData>
    <row r="1" spans="1:28" s="6" customFormat="1" ht="15" customHeight="1">
      <c r="I1" s="7"/>
      <c r="M1" s="8"/>
      <c r="Y1" s="7"/>
    </row>
    <row r="2" spans="1:28" s="148" customFormat="1" ht="30" customHeight="1">
      <c r="A2" s="146" t="s">
        <v>12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 t="s">
        <v>235</v>
      </c>
      <c r="O2" s="146"/>
      <c r="P2" s="146"/>
      <c r="Q2" s="146"/>
      <c r="R2" s="146"/>
      <c r="S2" s="147"/>
      <c r="T2" s="147"/>
      <c r="U2" s="147"/>
      <c r="V2" s="147"/>
      <c r="W2" s="147"/>
      <c r="X2" s="147"/>
      <c r="Y2" s="147"/>
    </row>
    <row r="3" spans="1:28" s="150" customFormat="1" ht="30" customHeight="1">
      <c r="A3" s="146"/>
      <c r="B3" s="146"/>
      <c r="C3" s="146"/>
      <c r="D3" s="146"/>
      <c r="E3" s="146"/>
      <c r="F3" s="146"/>
      <c r="G3" s="146"/>
      <c r="H3" s="146"/>
      <c r="I3" s="146"/>
      <c r="J3" s="149"/>
      <c r="K3" s="149"/>
      <c r="L3" s="149"/>
      <c r="M3" s="149"/>
      <c r="N3" s="146"/>
      <c r="O3" s="146"/>
      <c r="P3" s="146"/>
      <c r="Q3" s="146"/>
      <c r="R3" s="146"/>
      <c r="S3" s="146"/>
      <c r="T3" s="146"/>
      <c r="U3" s="149"/>
      <c r="V3" s="149"/>
      <c r="W3" s="149"/>
      <c r="X3" s="149"/>
      <c r="Y3" s="149"/>
    </row>
    <row r="4" spans="1:28" ht="15" customHeight="1">
      <c r="A4" s="9"/>
      <c r="B4" s="9"/>
      <c r="C4" s="9"/>
      <c r="D4" s="9"/>
      <c r="E4" s="9"/>
      <c r="F4" s="9"/>
      <c r="G4" s="9"/>
      <c r="H4" s="9"/>
      <c r="I4" s="9"/>
      <c r="J4" s="11"/>
      <c r="K4" s="11"/>
      <c r="L4" s="11"/>
      <c r="M4" s="11"/>
      <c r="N4" s="9"/>
      <c r="O4" s="9"/>
      <c r="P4" s="9"/>
      <c r="Q4" s="9"/>
      <c r="R4" s="9"/>
      <c r="S4" s="9"/>
      <c r="T4" s="9"/>
      <c r="U4" s="11"/>
      <c r="V4" s="11"/>
      <c r="W4" s="11"/>
      <c r="X4" s="11"/>
      <c r="Y4" s="11"/>
    </row>
    <row r="5" spans="1:28" s="292" customFormat="1" ht="17.25" thickBot="1">
      <c r="A5" s="291" t="s">
        <v>2</v>
      </c>
      <c r="B5" s="291"/>
      <c r="D5" s="292" t="s">
        <v>13</v>
      </c>
      <c r="M5" s="293"/>
      <c r="N5" s="291"/>
      <c r="Y5" s="293" t="s">
        <v>14</v>
      </c>
    </row>
    <row r="6" spans="1:28" s="10" customFormat="1" ht="21" customHeight="1">
      <c r="A6" s="294" t="s">
        <v>233</v>
      </c>
      <c r="B6" s="13" t="s">
        <v>15</v>
      </c>
      <c r="C6" s="13"/>
      <c r="D6" s="13"/>
      <c r="E6" s="13"/>
      <c r="F6" s="14" t="s">
        <v>39</v>
      </c>
      <c r="G6" s="13"/>
      <c r="H6" s="13"/>
      <c r="I6" s="15"/>
      <c r="J6" s="13" t="s">
        <v>43</v>
      </c>
      <c r="K6" s="13"/>
      <c r="L6" s="13"/>
      <c r="M6" s="295"/>
      <c r="N6" s="294" t="s">
        <v>233</v>
      </c>
      <c r="O6" s="14" t="s">
        <v>40</v>
      </c>
      <c r="P6" s="13"/>
      <c r="Q6" s="13"/>
      <c r="R6" s="151"/>
      <c r="S6" s="13" t="s">
        <v>41</v>
      </c>
      <c r="T6" s="13"/>
      <c r="U6" s="13"/>
      <c r="V6" s="151"/>
      <c r="W6" s="13" t="s">
        <v>42</v>
      </c>
      <c r="X6" s="13"/>
      <c r="Y6" s="295"/>
    </row>
    <row r="7" spans="1:28" s="10" customFormat="1" ht="18" customHeight="1">
      <c r="A7" s="296"/>
      <c r="B7" s="17"/>
      <c r="C7" s="18" t="s">
        <v>16</v>
      </c>
      <c r="D7" s="19" t="s">
        <v>17</v>
      </c>
      <c r="E7" s="19" t="s">
        <v>18</v>
      </c>
      <c r="F7" s="17"/>
      <c r="G7" s="19" t="s">
        <v>16</v>
      </c>
      <c r="H7" s="19" t="s">
        <v>17</v>
      </c>
      <c r="I7" s="19" t="s">
        <v>18</v>
      </c>
      <c r="J7" s="16"/>
      <c r="K7" s="18" t="s">
        <v>16</v>
      </c>
      <c r="L7" s="19" t="s">
        <v>17</v>
      </c>
      <c r="M7" s="297" t="s">
        <v>18</v>
      </c>
      <c r="N7" s="296"/>
      <c r="O7" s="17"/>
      <c r="P7" s="19" t="s">
        <v>16</v>
      </c>
      <c r="Q7" s="19" t="s">
        <v>17</v>
      </c>
      <c r="R7" s="19" t="s">
        <v>18</v>
      </c>
      <c r="S7" s="16"/>
      <c r="T7" s="19" t="s">
        <v>16</v>
      </c>
      <c r="U7" s="19" t="s">
        <v>17</v>
      </c>
      <c r="V7" s="19" t="s">
        <v>18</v>
      </c>
      <c r="W7" s="16"/>
      <c r="X7" s="19" t="s">
        <v>16</v>
      </c>
      <c r="Y7" s="297" t="s">
        <v>17</v>
      </c>
    </row>
    <row r="8" spans="1:28" s="10" customFormat="1" ht="18" customHeight="1">
      <c r="A8" s="296" t="s">
        <v>13</v>
      </c>
      <c r="B8" s="17"/>
      <c r="C8" s="20" t="s">
        <v>19</v>
      </c>
      <c r="D8" s="17"/>
      <c r="E8" s="17" t="s">
        <v>20</v>
      </c>
      <c r="F8" s="17"/>
      <c r="G8" s="17" t="s">
        <v>19</v>
      </c>
      <c r="H8" s="17"/>
      <c r="I8" s="17" t="s">
        <v>20</v>
      </c>
      <c r="J8" s="16"/>
      <c r="K8" s="20" t="s">
        <v>19</v>
      </c>
      <c r="L8" s="17"/>
      <c r="M8" s="298" t="s">
        <v>20</v>
      </c>
      <c r="N8" s="296" t="s">
        <v>13</v>
      </c>
      <c r="O8" s="17"/>
      <c r="P8" s="17" t="s">
        <v>19</v>
      </c>
      <c r="Q8" s="17"/>
      <c r="R8" s="17" t="s">
        <v>20</v>
      </c>
      <c r="S8" s="16"/>
      <c r="T8" s="17" t="s">
        <v>19</v>
      </c>
      <c r="U8" s="17"/>
      <c r="V8" s="17" t="s">
        <v>20</v>
      </c>
      <c r="W8" s="16"/>
      <c r="X8" s="17" t="s">
        <v>19</v>
      </c>
      <c r="Y8" s="298"/>
    </row>
    <row r="9" spans="1:28" s="10" customFormat="1" ht="18" customHeight="1">
      <c r="A9" s="299" t="s">
        <v>234</v>
      </c>
      <c r="B9" s="22"/>
      <c r="C9" s="23" t="s">
        <v>21</v>
      </c>
      <c r="D9" s="22" t="s">
        <v>22</v>
      </c>
      <c r="E9" s="22" t="s">
        <v>23</v>
      </c>
      <c r="F9" s="22"/>
      <c r="G9" s="22" t="s">
        <v>21</v>
      </c>
      <c r="H9" s="22" t="s">
        <v>22</v>
      </c>
      <c r="I9" s="22" t="s">
        <v>23</v>
      </c>
      <c r="J9" s="21"/>
      <c r="K9" s="23" t="s">
        <v>21</v>
      </c>
      <c r="L9" s="22" t="s">
        <v>22</v>
      </c>
      <c r="M9" s="300" t="s">
        <v>23</v>
      </c>
      <c r="N9" s="299" t="s">
        <v>234</v>
      </c>
      <c r="O9" s="22"/>
      <c r="P9" s="22" t="s">
        <v>21</v>
      </c>
      <c r="Q9" s="22" t="s">
        <v>22</v>
      </c>
      <c r="R9" s="22" t="s">
        <v>23</v>
      </c>
      <c r="S9" s="21"/>
      <c r="T9" s="22" t="s">
        <v>21</v>
      </c>
      <c r="U9" s="22" t="s">
        <v>22</v>
      </c>
      <c r="V9" s="22" t="s">
        <v>23</v>
      </c>
      <c r="W9" s="21"/>
      <c r="X9" s="22" t="s">
        <v>21</v>
      </c>
      <c r="Y9" s="300" t="s">
        <v>22</v>
      </c>
    </row>
    <row r="10" spans="1:28" s="10" customFormat="1" ht="30" customHeight="1">
      <c r="A10" s="301">
        <v>2014</v>
      </c>
      <c r="B10" s="302">
        <v>33070</v>
      </c>
      <c r="C10" s="302">
        <v>307</v>
      </c>
      <c r="D10" s="302">
        <v>31640</v>
      </c>
      <c r="E10" s="302">
        <v>1123</v>
      </c>
      <c r="F10" s="302">
        <v>20660</v>
      </c>
      <c r="G10" s="302">
        <v>87</v>
      </c>
      <c r="H10" s="302">
        <v>20337</v>
      </c>
      <c r="I10" s="302">
        <v>236</v>
      </c>
      <c r="J10" s="302">
        <v>2044</v>
      </c>
      <c r="K10" s="302">
        <v>73</v>
      </c>
      <c r="L10" s="302">
        <v>1647</v>
      </c>
      <c r="M10" s="303">
        <v>324</v>
      </c>
      <c r="N10" s="301">
        <v>2014</v>
      </c>
      <c r="O10" s="302">
        <v>10222</v>
      </c>
      <c r="P10" s="302">
        <v>132</v>
      </c>
      <c r="Q10" s="302">
        <v>9619</v>
      </c>
      <c r="R10" s="302">
        <v>489</v>
      </c>
      <c r="S10" s="302">
        <v>126</v>
      </c>
      <c r="T10" s="302">
        <v>15</v>
      </c>
      <c r="U10" s="302">
        <v>37</v>
      </c>
      <c r="V10" s="302">
        <v>74</v>
      </c>
      <c r="W10" s="302">
        <v>2919</v>
      </c>
      <c r="X10" s="302">
        <v>69</v>
      </c>
      <c r="Y10" s="303">
        <v>2850</v>
      </c>
    </row>
    <row r="11" spans="1:28" ht="30" customHeight="1">
      <c r="A11" s="301">
        <v>2015</v>
      </c>
      <c r="B11" s="29">
        <v>37302</v>
      </c>
      <c r="C11" s="29">
        <v>385</v>
      </c>
      <c r="D11" s="29">
        <v>35814</v>
      </c>
      <c r="E11" s="29">
        <v>1103</v>
      </c>
      <c r="F11" s="29">
        <v>21727</v>
      </c>
      <c r="G11" s="30">
        <v>86</v>
      </c>
      <c r="H11" s="30">
        <v>21398</v>
      </c>
      <c r="I11" s="30">
        <v>243</v>
      </c>
      <c r="J11" s="29">
        <v>1980</v>
      </c>
      <c r="K11" s="30">
        <v>78</v>
      </c>
      <c r="L11" s="30">
        <v>1579</v>
      </c>
      <c r="M11" s="304">
        <v>323</v>
      </c>
      <c r="N11" s="301">
        <v>2015</v>
      </c>
      <c r="O11" s="29">
        <v>10088</v>
      </c>
      <c r="P11" s="30">
        <v>137</v>
      </c>
      <c r="Q11" s="30">
        <v>9951</v>
      </c>
      <c r="R11" s="30">
        <v>459</v>
      </c>
      <c r="S11" s="29">
        <v>58</v>
      </c>
      <c r="T11" s="30">
        <v>14</v>
      </c>
      <c r="U11" s="30">
        <v>44</v>
      </c>
      <c r="V11" s="30">
        <v>78</v>
      </c>
      <c r="W11" s="30">
        <v>2912</v>
      </c>
      <c r="X11" s="30">
        <v>70</v>
      </c>
      <c r="Y11" s="304">
        <v>2842</v>
      </c>
    </row>
    <row r="12" spans="1:28" ht="30" customHeight="1">
      <c r="A12" s="301">
        <v>2016</v>
      </c>
      <c r="B12" s="29">
        <v>36016</v>
      </c>
      <c r="C12" s="29">
        <v>334</v>
      </c>
      <c r="D12" s="29">
        <v>34568</v>
      </c>
      <c r="E12" s="29">
        <v>1114</v>
      </c>
      <c r="F12" s="29">
        <v>23003</v>
      </c>
      <c r="G12" s="29">
        <v>99</v>
      </c>
      <c r="H12" s="29">
        <v>22677</v>
      </c>
      <c r="I12" s="29">
        <v>227</v>
      </c>
      <c r="J12" s="29">
        <v>1910</v>
      </c>
      <c r="K12" s="29">
        <v>79</v>
      </c>
      <c r="L12" s="29">
        <v>1514</v>
      </c>
      <c r="M12" s="305">
        <v>317</v>
      </c>
      <c r="N12" s="301">
        <v>2016</v>
      </c>
      <c r="O12" s="29">
        <v>10946</v>
      </c>
      <c r="P12" s="29">
        <v>143</v>
      </c>
      <c r="Q12" s="29">
        <v>10325</v>
      </c>
      <c r="R12" s="29">
        <v>478</v>
      </c>
      <c r="S12" s="29">
        <v>157</v>
      </c>
      <c r="T12" s="29">
        <v>13</v>
      </c>
      <c r="U12" s="29">
        <v>52</v>
      </c>
      <c r="V12" s="29">
        <v>92</v>
      </c>
      <c r="W12" s="29">
        <v>2936</v>
      </c>
      <c r="X12" s="29">
        <v>68</v>
      </c>
      <c r="Y12" s="305">
        <v>2868</v>
      </c>
      <c r="Z12" s="24"/>
    </row>
    <row r="13" spans="1:28" ht="30" customHeight="1">
      <c r="A13" s="301">
        <v>2017</v>
      </c>
      <c r="B13" s="29">
        <v>37505</v>
      </c>
      <c r="C13" s="29">
        <v>368</v>
      </c>
      <c r="D13" s="29">
        <v>36041</v>
      </c>
      <c r="E13" s="29">
        <v>1096</v>
      </c>
      <c r="F13" s="29">
        <v>24156</v>
      </c>
      <c r="G13" s="29">
        <v>121</v>
      </c>
      <c r="H13" s="29">
        <v>23818</v>
      </c>
      <c r="I13" s="29">
        <v>217</v>
      </c>
      <c r="J13" s="29">
        <v>1882</v>
      </c>
      <c r="K13" s="29">
        <v>90</v>
      </c>
      <c r="L13" s="29">
        <v>1468</v>
      </c>
      <c r="M13" s="305">
        <v>324</v>
      </c>
      <c r="N13" s="301">
        <v>2017</v>
      </c>
      <c r="O13" s="29">
        <v>11597</v>
      </c>
      <c r="P13" s="29">
        <v>160</v>
      </c>
      <c r="Q13" s="29">
        <v>10969</v>
      </c>
      <c r="R13" s="29">
        <v>468</v>
      </c>
      <c r="S13" s="29">
        <v>173</v>
      </c>
      <c r="T13" s="29">
        <v>16</v>
      </c>
      <c r="U13" s="29">
        <v>66</v>
      </c>
      <c r="V13" s="29">
        <v>91</v>
      </c>
      <c r="W13" s="29">
        <v>3057</v>
      </c>
      <c r="X13" s="29">
        <v>72</v>
      </c>
      <c r="Y13" s="305">
        <v>2985</v>
      </c>
      <c r="Z13" s="24"/>
      <c r="AA13" s="24"/>
      <c r="AB13" s="24"/>
    </row>
    <row r="14" spans="1:28" s="26" customFormat="1" ht="30" customHeight="1" outlineLevel="1">
      <c r="A14" s="301">
        <v>2018</v>
      </c>
      <c r="B14" s="29">
        <v>38458</v>
      </c>
      <c r="C14" s="29">
        <v>391</v>
      </c>
      <c r="D14" s="29">
        <v>36968</v>
      </c>
      <c r="E14" s="29">
        <v>1099</v>
      </c>
      <c r="F14" s="29">
        <v>24844</v>
      </c>
      <c r="G14" s="29">
        <v>119</v>
      </c>
      <c r="H14" s="29">
        <v>24505</v>
      </c>
      <c r="I14" s="29">
        <v>220</v>
      </c>
      <c r="J14" s="29">
        <v>1844</v>
      </c>
      <c r="K14" s="29">
        <v>96</v>
      </c>
      <c r="L14" s="29">
        <v>1428</v>
      </c>
      <c r="M14" s="305">
        <v>320</v>
      </c>
      <c r="N14" s="301">
        <v>2018</v>
      </c>
      <c r="O14" s="29">
        <v>11597</v>
      </c>
      <c r="P14" s="29">
        <v>160</v>
      </c>
      <c r="Q14" s="29">
        <v>10969</v>
      </c>
      <c r="R14" s="29">
        <v>468</v>
      </c>
      <c r="S14" s="29">
        <v>173</v>
      </c>
      <c r="T14" s="29">
        <v>16</v>
      </c>
      <c r="U14" s="29">
        <v>66</v>
      </c>
      <c r="V14" s="29">
        <v>91</v>
      </c>
      <c r="W14" s="29">
        <v>3057</v>
      </c>
      <c r="X14" s="29">
        <v>72</v>
      </c>
      <c r="Y14" s="305">
        <v>2985</v>
      </c>
      <c r="Z14" s="24"/>
      <c r="AA14" s="24"/>
      <c r="AB14" s="25"/>
    </row>
    <row r="15" spans="1:28" s="228" customFormat="1" ht="30" customHeight="1">
      <c r="A15" s="306">
        <v>2019</v>
      </c>
      <c r="B15" s="307">
        <f>B27</f>
        <v>38826</v>
      </c>
      <c r="C15" s="307">
        <f>SUM(G15,K15,P15,T15,X15)</f>
        <v>489</v>
      </c>
      <c r="D15" s="307">
        <f>SUM(H15,L15,Q15,U15,Y15)</f>
        <v>40369</v>
      </c>
      <c r="E15" s="307">
        <f>SUM(I15,M15,R15,V15)</f>
        <v>1078</v>
      </c>
      <c r="F15" s="307">
        <f t="shared" ref="F15" si="0">F27</f>
        <v>25215</v>
      </c>
      <c r="G15" s="307">
        <f>G27</f>
        <v>126</v>
      </c>
      <c r="H15" s="307">
        <f>H27</f>
        <v>24862</v>
      </c>
      <c r="I15" s="307">
        <f>I27</f>
        <v>227</v>
      </c>
      <c r="J15" s="307">
        <f t="shared" ref="J15:M15" si="1">J27</f>
        <v>1832</v>
      </c>
      <c r="K15" s="307">
        <f t="shared" si="1"/>
        <v>100</v>
      </c>
      <c r="L15" s="307">
        <f t="shared" si="1"/>
        <v>1408</v>
      </c>
      <c r="M15" s="308">
        <f t="shared" si="1"/>
        <v>324</v>
      </c>
      <c r="N15" s="306">
        <v>2019</v>
      </c>
      <c r="O15" s="307">
        <f t="shared" ref="O15:Y15" si="2">O27</f>
        <v>11599</v>
      </c>
      <c r="P15" s="307">
        <f t="shared" si="2"/>
        <v>175</v>
      </c>
      <c r="Q15" s="307">
        <f t="shared" si="2"/>
        <v>10985</v>
      </c>
      <c r="R15" s="307">
        <f t="shared" si="2"/>
        <v>439</v>
      </c>
      <c r="S15" s="307">
        <f t="shared" si="2"/>
        <v>180</v>
      </c>
      <c r="T15" s="307">
        <f t="shared" si="2"/>
        <v>18</v>
      </c>
      <c r="U15" s="307">
        <f t="shared" si="2"/>
        <v>74</v>
      </c>
      <c r="V15" s="307">
        <f t="shared" si="2"/>
        <v>88</v>
      </c>
      <c r="W15" s="307">
        <f t="shared" si="2"/>
        <v>3110</v>
      </c>
      <c r="X15" s="307">
        <f t="shared" si="2"/>
        <v>70</v>
      </c>
      <c r="Y15" s="308">
        <f t="shared" si="2"/>
        <v>3040</v>
      </c>
      <c r="Z15" s="227"/>
      <c r="AA15" s="227"/>
      <c r="AB15" s="227"/>
    </row>
    <row r="16" spans="1:28" ht="30" customHeight="1" outlineLevel="2">
      <c r="A16" s="301" t="s">
        <v>24</v>
      </c>
      <c r="B16" s="309">
        <f>SUM(C16:E16)</f>
        <v>38549</v>
      </c>
      <c r="C16" s="309">
        <v>386</v>
      </c>
      <c r="D16" s="309">
        <v>37061</v>
      </c>
      <c r="E16" s="309">
        <v>1102</v>
      </c>
      <c r="F16" s="309">
        <f>SUM(G16:I16)</f>
        <v>24900</v>
      </c>
      <c r="G16" s="226">
        <v>118</v>
      </c>
      <c r="H16" s="226">
        <v>24558</v>
      </c>
      <c r="I16" s="226">
        <v>224</v>
      </c>
      <c r="J16" s="309">
        <f>SUM(K16:M16)</f>
        <v>1847</v>
      </c>
      <c r="K16" s="226">
        <v>94</v>
      </c>
      <c r="L16" s="226">
        <v>1435</v>
      </c>
      <c r="M16" s="310">
        <v>318</v>
      </c>
      <c r="N16" s="301" t="s">
        <v>24</v>
      </c>
      <c r="O16" s="309">
        <f>SUM(P16:R16)</f>
        <v>11628</v>
      </c>
      <c r="P16" s="226">
        <v>158</v>
      </c>
      <c r="Q16" s="226">
        <v>11001</v>
      </c>
      <c r="R16" s="226">
        <v>469</v>
      </c>
      <c r="S16" s="309">
        <f>SUM(T16:V16)</f>
        <v>174</v>
      </c>
      <c r="T16" s="226">
        <v>16</v>
      </c>
      <c r="U16" s="226">
        <v>67</v>
      </c>
      <c r="V16" s="226">
        <v>91</v>
      </c>
      <c r="W16" s="309">
        <f>SUM(X16:Y16)</f>
        <v>3063</v>
      </c>
      <c r="X16" s="226">
        <v>70</v>
      </c>
      <c r="Y16" s="310">
        <v>2993</v>
      </c>
    </row>
    <row r="17" spans="1:25" ht="30" customHeight="1" outlineLevel="2">
      <c r="A17" s="301" t="s">
        <v>25</v>
      </c>
      <c r="B17" s="309">
        <f t="shared" ref="B17:B27" si="3">SUM(C17:E17)</f>
        <v>38613</v>
      </c>
      <c r="C17" s="309">
        <v>388</v>
      </c>
      <c r="D17" s="309">
        <v>37129</v>
      </c>
      <c r="E17" s="309">
        <v>1096</v>
      </c>
      <c r="F17" s="309">
        <f t="shared" ref="F17:F27" si="4">SUM(G17:I17)</f>
        <v>24917</v>
      </c>
      <c r="G17" s="226">
        <v>118</v>
      </c>
      <c r="H17" s="226">
        <v>24575</v>
      </c>
      <c r="I17" s="226">
        <v>224</v>
      </c>
      <c r="J17" s="309">
        <f t="shared" ref="J17:J27" si="5">SUM(K17:M17)</f>
        <v>1851</v>
      </c>
      <c r="K17" s="226">
        <v>94</v>
      </c>
      <c r="L17" s="226">
        <v>1441</v>
      </c>
      <c r="M17" s="310">
        <v>316</v>
      </c>
      <c r="N17" s="301" t="s">
        <v>25</v>
      </c>
      <c r="O17" s="309">
        <f t="shared" ref="O17:O27" si="6">SUM(P17:R17)</f>
        <v>11669</v>
      </c>
      <c r="P17" s="226">
        <v>160</v>
      </c>
      <c r="Q17" s="226">
        <v>11044</v>
      </c>
      <c r="R17" s="226">
        <v>465</v>
      </c>
      <c r="S17" s="309">
        <f t="shared" ref="S17:S27" si="7">SUM(T17:V17)</f>
        <v>176</v>
      </c>
      <c r="T17" s="226">
        <v>16</v>
      </c>
      <c r="U17" s="226">
        <v>69</v>
      </c>
      <c r="V17" s="226">
        <v>91</v>
      </c>
      <c r="W17" s="309">
        <f t="shared" ref="W17:W27" si="8">SUM(X17:Y17)</f>
        <v>3062</v>
      </c>
      <c r="X17" s="226">
        <v>70</v>
      </c>
      <c r="Y17" s="310">
        <v>2992</v>
      </c>
    </row>
    <row r="18" spans="1:25" ht="30" customHeight="1" outlineLevel="2">
      <c r="A18" s="301" t="s">
        <v>26</v>
      </c>
      <c r="B18" s="309">
        <f t="shared" si="3"/>
        <v>38698</v>
      </c>
      <c r="C18" s="309">
        <v>389</v>
      </c>
      <c r="D18" s="309">
        <v>37214</v>
      </c>
      <c r="E18" s="309">
        <v>1095</v>
      </c>
      <c r="F18" s="309">
        <f t="shared" si="4"/>
        <v>24995</v>
      </c>
      <c r="G18" s="226">
        <v>119</v>
      </c>
      <c r="H18" s="226">
        <v>24651</v>
      </c>
      <c r="I18" s="226">
        <v>225</v>
      </c>
      <c r="J18" s="309">
        <f t="shared" si="5"/>
        <v>1864</v>
      </c>
      <c r="K18" s="226">
        <v>94</v>
      </c>
      <c r="L18" s="226">
        <v>1452</v>
      </c>
      <c r="M18" s="310">
        <v>318</v>
      </c>
      <c r="N18" s="301" t="s">
        <v>26</v>
      </c>
      <c r="O18" s="309">
        <f t="shared" si="6"/>
        <v>11661</v>
      </c>
      <c r="P18" s="226">
        <v>160</v>
      </c>
      <c r="Q18" s="226">
        <v>11039</v>
      </c>
      <c r="R18" s="226">
        <v>462</v>
      </c>
      <c r="S18" s="309">
        <f t="shared" si="7"/>
        <v>178</v>
      </c>
      <c r="T18" s="226">
        <v>16</v>
      </c>
      <c r="U18" s="226">
        <v>72</v>
      </c>
      <c r="V18" s="226">
        <v>90</v>
      </c>
      <c r="W18" s="309">
        <f t="shared" si="8"/>
        <v>3080</v>
      </c>
      <c r="X18" s="226">
        <v>70</v>
      </c>
      <c r="Y18" s="310">
        <v>3010</v>
      </c>
    </row>
    <row r="19" spans="1:25" ht="30" customHeight="1" outlineLevel="2">
      <c r="A19" s="301" t="s">
        <v>27</v>
      </c>
      <c r="B19" s="309">
        <f t="shared" si="3"/>
        <v>38650</v>
      </c>
      <c r="C19" s="309">
        <v>389</v>
      </c>
      <c r="D19" s="309">
        <v>37162</v>
      </c>
      <c r="E19" s="309">
        <v>1099</v>
      </c>
      <c r="F19" s="309">
        <f t="shared" si="4"/>
        <v>25015</v>
      </c>
      <c r="G19" s="226">
        <v>119</v>
      </c>
      <c r="H19" s="226">
        <v>24673</v>
      </c>
      <c r="I19" s="226">
        <v>223</v>
      </c>
      <c r="J19" s="309">
        <f t="shared" si="5"/>
        <v>1854</v>
      </c>
      <c r="K19" s="226">
        <v>94</v>
      </c>
      <c r="L19" s="226">
        <v>1439</v>
      </c>
      <c r="M19" s="310">
        <v>321</v>
      </c>
      <c r="N19" s="301" t="s">
        <v>27</v>
      </c>
      <c r="O19" s="309">
        <f t="shared" si="6"/>
        <v>11601</v>
      </c>
      <c r="P19" s="226">
        <v>160</v>
      </c>
      <c r="Q19" s="226">
        <v>10978</v>
      </c>
      <c r="R19" s="226">
        <v>463</v>
      </c>
      <c r="S19" s="309">
        <f t="shared" si="7"/>
        <v>180</v>
      </c>
      <c r="T19" s="226">
        <v>16</v>
      </c>
      <c r="U19" s="226">
        <v>72</v>
      </c>
      <c r="V19" s="226">
        <v>92</v>
      </c>
      <c r="W19" s="309">
        <f t="shared" si="8"/>
        <v>3084</v>
      </c>
      <c r="X19" s="226">
        <v>70</v>
      </c>
      <c r="Y19" s="310">
        <v>3014</v>
      </c>
    </row>
    <row r="20" spans="1:25" ht="30" customHeight="1" outlineLevel="2">
      <c r="A20" s="301" t="s">
        <v>28</v>
      </c>
      <c r="B20" s="309">
        <f t="shared" si="3"/>
        <v>38734</v>
      </c>
      <c r="C20" s="309">
        <v>391</v>
      </c>
      <c r="D20" s="309">
        <v>37245</v>
      </c>
      <c r="E20" s="309">
        <v>1098</v>
      </c>
      <c r="F20" s="309">
        <f t="shared" si="4"/>
        <v>25100</v>
      </c>
      <c r="G20" s="226">
        <v>120</v>
      </c>
      <c r="H20" s="226">
        <v>24756</v>
      </c>
      <c r="I20" s="226">
        <v>224</v>
      </c>
      <c r="J20" s="309">
        <f t="shared" si="5"/>
        <v>1855</v>
      </c>
      <c r="K20" s="226">
        <v>94</v>
      </c>
      <c r="L20" s="226">
        <v>1439</v>
      </c>
      <c r="M20" s="310">
        <v>322</v>
      </c>
      <c r="N20" s="301" t="s">
        <v>28</v>
      </c>
      <c r="O20" s="309">
        <f t="shared" si="6"/>
        <v>11598</v>
      </c>
      <c r="P20" s="226">
        <v>161</v>
      </c>
      <c r="Q20" s="226">
        <v>10976</v>
      </c>
      <c r="R20" s="226">
        <v>461</v>
      </c>
      <c r="S20" s="309">
        <f t="shared" si="7"/>
        <v>181</v>
      </c>
      <c r="T20" s="226">
        <v>16</v>
      </c>
      <c r="U20" s="226">
        <v>74</v>
      </c>
      <c r="V20" s="226">
        <v>91</v>
      </c>
      <c r="W20" s="309">
        <f t="shared" si="8"/>
        <v>3088</v>
      </c>
      <c r="X20" s="226">
        <v>70</v>
      </c>
      <c r="Y20" s="310">
        <v>3018</v>
      </c>
    </row>
    <row r="21" spans="1:25" ht="30" customHeight="1" outlineLevel="2">
      <c r="A21" s="301" t="s">
        <v>29</v>
      </c>
      <c r="B21" s="309">
        <f t="shared" si="3"/>
        <v>38778</v>
      </c>
      <c r="C21" s="309">
        <v>396</v>
      </c>
      <c r="D21" s="309">
        <v>37283</v>
      </c>
      <c r="E21" s="309">
        <v>1099</v>
      </c>
      <c r="F21" s="309">
        <f t="shared" si="4"/>
        <v>25127</v>
      </c>
      <c r="G21" s="226">
        <v>121</v>
      </c>
      <c r="H21" s="226">
        <v>24783</v>
      </c>
      <c r="I21" s="226">
        <v>223</v>
      </c>
      <c r="J21" s="309">
        <f t="shared" si="5"/>
        <v>1859</v>
      </c>
      <c r="K21" s="226">
        <v>94</v>
      </c>
      <c r="L21" s="226">
        <v>1443</v>
      </c>
      <c r="M21" s="310">
        <v>322</v>
      </c>
      <c r="N21" s="301" t="s">
        <v>29</v>
      </c>
      <c r="O21" s="309">
        <f t="shared" si="6"/>
        <v>11610</v>
      </c>
      <c r="P21" s="226">
        <v>163</v>
      </c>
      <c r="Q21" s="226">
        <v>10983</v>
      </c>
      <c r="R21" s="226">
        <v>464</v>
      </c>
      <c r="S21" s="309">
        <f t="shared" si="7"/>
        <v>182</v>
      </c>
      <c r="T21" s="226">
        <v>18</v>
      </c>
      <c r="U21" s="226">
        <v>74</v>
      </c>
      <c r="V21" s="226">
        <v>90</v>
      </c>
      <c r="W21" s="309">
        <f t="shared" si="8"/>
        <v>3101</v>
      </c>
      <c r="X21" s="226">
        <v>70</v>
      </c>
      <c r="Y21" s="310">
        <v>3031</v>
      </c>
    </row>
    <row r="22" spans="1:25" ht="30" customHeight="1" outlineLevel="2">
      <c r="A22" s="301" t="s">
        <v>30</v>
      </c>
      <c r="B22" s="309">
        <f t="shared" si="3"/>
        <v>38865</v>
      </c>
      <c r="C22" s="309">
        <v>400</v>
      </c>
      <c r="D22" s="309">
        <v>37369</v>
      </c>
      <c r="E22" s="309">
        <v>1096</v>
      </c>
      <c r="F22" s="309">
        <f t="shared" si="4"/>
        <v>25136</v>
      </c>
      <c r="G22" s="226">
        <v>120</v>
      </c>
      <c r="H22" s="226">
        <v>24795</v>
      </c>
      <c r="I22" s="226">
        <v>221</v>
      </c>
      <c r="J22" s="309">
        <f t="shared" si="5"/>
        <v>1858</v>
      </c>
      <c r="K22" s="226">
        <v>95</v>
      </c>
      <c r="L22" s="226">
        <v>1442</v>
      </c>
      <c r="M22" s="310">
        <v>321</v>
      </c>
      <c r="N22" s="301" t="s">
        <v>30</v>
      </c>
      <c r="O22" s="309">
        <f t="shared" si="6"/>
        <v>11688</v>
      </c>
      <c r="P22" s="226">
        <v>167</v>
      </c>
      <c r="Q22" s="226">
        <v>11057</v>
      </c>
      <c r="R22" s="226">
        <v>464</v>
      </c>
      <c r="S22" s="309">
        <f t="shared" si="7"/>
        <v>183</v>
      </c>
      <c r="T22" s="226">
        <v>18</v>
      </c>
      <c r="U22" s="226">
        <v>75</v>
      </c>
      <c r="V22" s="226">
        <v>90</v>
      </c>
      <c r="W22" s="309">
        <f t="shared" si="8"/>
        <v>3100</v>
      </c>
      <c r="X22" s="226">
        <v>70</v>
      </c>
      <c r="Y22" s="310">
        <v>3030</v>
      </c>
    </row>
    <row r="23" spans="1:25" ht="30" customHeight="1" outlineLevel="2">
      <c r="A23" s="301" t="s">
        <v>31</v>
      </c>
      <c r="B23" s="309">
        <f t="shared" si="3"/>
        <v>38917</v>
      </c>
      <c r="C23" s="309">
        <v>405</v>
      </c>
      <c r="D23" s="309">
        <v>37417</v>
      </c>
      <c r="E23" s="309">
        <v>1095</v>
      </c>
      <c r="F23" s="309">
        <f t="shared" si="4"/>
        <v>25152</v>
      </c>
      <c r="G23" s="226">
        <v>119</v>
      </c>
      <c r="H23" s="226">
        <v>24816</v>
      </c>
      <c r="I23" s="226">
        <v>217</v>
      </c>
      <c r="J23" s="309">
        <f t="shared" si="5"/>
        <v>1849</v>
      </c>
      <c r="K23" s="226">
        <v>97</v>
      </c>
      <c r="L23" s="226">
        <v>1431</v>
      </c>
      <c r="M23" s="310">
        <v>321</v>
      </c>
      <c r="N23" s="301" t="s">
        <v>31</v>
      </c>
      <c r="O23" s="309">
        <f t="shared" si="6"/>
        <v>11731</v>
      </c>
      <c r="P23" s="226">
        <v>171</v>
      </c>
      <c r="Q23" s="226">
        <v>11095</v>
      </c>
      <c r="R23" s="226">
        <v>465</v>
      </c>
      <c r="S23" s="309">
        <f t="shared" si="7"/>
        <v>185</v>
      </c>
      <c r="T23" s="226">
        <v>18</v>
      </c>
      <c r="U23" s="226">
        <v>75</v>
      </c>
      <c r="V23" s="226">
        <v>92</v>
      </c>
      <c r="W23" s="309">
        <f t="shared" si="8"/>
        <v>3110</v>
      </c>
      <c r="X23" s="226">
        <v>70</v>
      </c>
      <c r="Y23" s="310">
        <v>3040</v>
      </c>
    </row>
    <row r="24" spans="1:25" ht="30" customHeight="1" outlineLevel="2">
      <c r="A24" s="301" t="s">
        <v>32</v>
      </c>
      <c r="B24" s="309">
        <f t="shared" si="3"/>
        <v>38965</v>
      </c>
      <c r="C24" s="309">
        <v>412</v>
      </c>
      <c r="D24" s="309">
        <v>37460</v>
      </c>
      <c r="E24" s="309">
        <v>1093</v>
      </c>
      <c r="F24" s="309">
        <f t="shared" si="4"/>
        <v>25209</v>
      </c>
      <c r="G24" s="226">
        <v>120</v>
      </c>
      <c r="H24" s="226">
        <v>24873</v>
      </c>
      <c r="I24" s="226">
        <v>216</v>
      </c>
      <c r="J24" s="309">
        <f t="shared" si="5"/>
        <v>1855</v>
      </c>
      <c r="K24" s="226">
        <v>102</v>
      </c>
      <c r="L24" s="226">
        <v>1432</v>
      </c>
      <c r="M24" s="310">
        <v>321</v>
      </c>
      <c r="N24" s="301" t="s">
        <v>32</v>
      </c>
      <c r="O24" s="309">
        <f t="shared" si="6"/>
        <v>11715</v>
      </c>
      <c r="P24" s="226">
        <v>172</v>
      </c>
      <c r="Q24" s="226">
        <v>11080</v>
      </c>
      <c r="R24" s="226">
        <v>463</v>
      </c>
      <c r="S24" s="309">
        <f t="shared" si="7"/>
        <v>186</v>
      </c>
      <c r="T24" s="226">
        <v>18</v>
      </c>
      <c r="U24" s="226">
        <v>75</v>
      </c>
      <c r="V24" s="226">
        <v>93</v>
      </c>
      <c r="W24" s="309">
        <f t="shared" si="8"/>
        <v>3113</v>
      </c>
      <c r="X24" s="226">
        <v>70</v>
      </c>
      <c r="Y24" s="310">
        <v>3043</v>
      </c>
    </row>
    <row r="25" spans="1:25" ht="30" customHeight="1" outlineLevel="2">
      <c r="A25" s="301" t="s">
        <v>33</v>
      </c>
      <c r="B25" s="309">
        <f t="shared" si="3"/>
        <v>38909</v>
      </c>
      <c r="C25" s="309">
        <v>415</v>
      </c>
      <c r="D25" s="309">
        <v>37394</v>
      </c>
      <c r="E25" s="309">
        <v>1100</v>
      </c>
      <c r="F25" s="309">
        <f t="shared" si="4"/>
        <v>25178</v>
      </c>
      <c r="G25" s="226">
        <v>120</v>
      </c>
      <c r="H25" s="226">
        <v>24837</v>
      </c>
      <c r="I25" s="226">
        <v>221</v>
      </c>
      <c r="J25" s="309">
        <f t="shared" si="5"/>
        <v>1854</v>
      </c>
      <c r="K25" s="226">
        <v>103</v>
      </c>
      <c r="L25" s="226">
        <v>1429</v>
      </c>
      <c r="M25" s="310">
        <v>322</v>
      </c>
      <c r="N25" s="301" t="s">
        <v>33</v>
      </c>
      <c r="O25" s="309">
        <f t="shared" si="6"/>
        <v>11691</v>
      </c>
      <c r="P25" s="226">
        <v>174</v>
      </c>
      <c r="Q25" s="226">
        <v>11052</v>
      </c>
      <c r="R25" s="226">
        <v>465</v>
      </c>
      <c r="S25" s="309">
        <f t="shared" si="7"/>
        <v>186</v>
      </c>
      <c r="T25" s="226">
        <v>18</v>
      </c>
      <c r="U25" s="226">
        <v>76</v>
      </c>
      <c r="V25" s="226">
        <v>92</v>
      </c>
      <c r="W25" s="309">
        <f t="shared" si="8"/>
        <v>3120</v>
      </c>
      <c r="X25" s="226">
        <v>68</v>
      </c>
      <c r="Y25" s="310">
        <v>3052</v>
      </c>
    </row>
    <row r="26" spans="1:25" ht="30" customHeight="1" outlineLevel="2">
      <c r="A26" s="301" t="s">
        <v>34</v>
      </c>
      <c r="B26" s="309">
        <f t="shared" si="3"/>
        <v>38872</v>
      </c>
      <c r="C26" s="309">
        <v>422</v>
      </c>
      <c r="D26" s="309">
        <v>37375</v>
      </c>
      <c r="E26" s="309">
        <v>1075</v>
      </c>
      <c r="F26" s="309">
        <f t="shared" si="4"/>
        <v>25216</v>
      </c>
      <c r="G26" s="226">
        <v>128</v>
      </c>
      <c r="H26" s="226">
        <v>24863</v>
      </c>
      <c r="I26" s="226">
        <v>225</v>
      </c>
      <c r="J26" s="309">
        <f t="shared" si="5"/>
        <v>1840</v>
      </c>
      <c r="K26" s="226">
        <v>101</v>
      </c>
      <c r="L26" s="226">
        <v>1417</v>
      </c>
      <c r="M26" s="310">
        <v>322</v>
      </c>
      <c r="N26" s="301" t="s">
        <v>34</v>
      </c>
      <c r="O26" s="309">
        <f t="shared" si="6"/>
        <v>11636</v>
      </c>
      <c r="P26" s="226">
        <v>175</v>
      </c>
      <c r="Q26" s="226">
        <v>11019</v>
      </c>
      <c r="R26" s="226">
        <v>442</v>
      </c>
      <c r="S26" s="309">
        <f t="shared" si="7"/>
        <v>180</v>
      </c>
      <c r="T26" s="226">
        <v>18</v>
      </c>
      <c r="U26" s="226">
        <v>76</v>
      </c>
      <c r="V26" s="226">
        <v>86</v>
      </c>
      <c r="W26" s="309">
        <f t="shared" si="8"/>
        <v>3110</v>
      </c>
      <c r="X26" s="226">
        <v>70</v>
      </c>
      <c r="Y26" s="310">
        <v>3040</v>
      </c>
    </row>
    <row r="27" spans="1:25" ht="30" customHeight="1" outlineLevel="2">
      <c r="A27" s="301" t="s">
        <v>35</v>
      </c>
      <c r="B27" s="309">
        <f t="shared" si="3"/>
        <v>38826</v>
      </c>
      <c r="C27" s="309">
        <v>419</v>
      </c>
      <c r="D27" s="309">
        <v>37329</v>
      </c>
      <c r="E27" s="309">
        <v>1078</v>
      </c>
      <c r="F27" s="309">
        <f t="shared" si="4"/>
        <v>25215</v>
      </c>
      <c r="G27" s="226">
        <v>126</v>
      </c>
      <c r="H27" s="226">
        <v>24862</v>
      </c>
      <c r="I27" s="226">
        <v>227</v>
      </c>
      <c r="J27" s="309">
        <f t="shared" si="5"/>
        <v>1832</v>
      </c>
      <c r="K27" s="226">
        <v>100</v>
      </c>
      <c r="L27" s="226">
        <v>1408</v>
      </c>
      <c r="M27" s="310">
        <v>324</v>
      </c>
      <c r="N27" s="301" t="s">
        <v>35</v>
      </c>
      <c r="O27" s="309">
        <f t="shared" si="6"/>
        <v>11599</v>
      </c>
      <c r="P27" s="226">
        <v>175</v>
      </c>
      <c r="Q27" s="226">
        <v>10985</v>
      </c>
      <c r="R27" s="226">
        <v>439</v>
      </c>
      <c r="S27" s="309">
        <f t="shared" si="7"/>
        <v>180</v>
      </c>
      <c r="T27" s="226">
        <v>18</v>
      </c>
      <c r="U27" s="226">
        <v>74</v>
      </c>
      <c r="V27" s="226">
        <v>88</v>
      </c>
      <c r="W27" s="309">
        <f t="shared" si="8"/>
        <v>3110</v>
      </c>
      <c r="X27" s="226">
        <v>70</v>
      </c>
      <c r="Y27" s="310">
        <v>3040</v>
      </c>
    </row>
    <row r="28" spans="1:25" s="224" customFormat="1" ht="9.9499999999999993" customHeight="1" thickBot="1">
      <c r="A28" s="311"/>
      <c r="B28" s="312"/>
      <c r="C28" s="313"/>
      <c r="D28" s="313"/>
      <c r="E28" s="313"/>
      <c r="F28" s="313"/>
      <c r="G28" s="314"/>
      <c r="H28" s="314"/>
      <c r="I28" s="314"/>
      <c r="J28" s="313"/>
      <c r="K28" s="314"/>
      <c r="L28" s="314"/>
      <c r="M28" s="315"/>
      <c r="N28" s="311"/>
      <c r="O28" s="312"/>
      <c r="P28" s="314"/>
      <c r="Q28" s="314"/>
      <c r="R28" s="314"/>
      <c r="S28" s="313"/>
      <c r="T28" s="314"/>
      <c r="U28" s="314"/>
      <c r="V28" s="314"/>
      <c r="W28" s="314"/>
      <c r="X28" s="314"/>
      <c r="Y28" s="315"/>
    </row>
    <row r="29" spans="1:25" s="27" customFormat="1" ht="9.9499999999999993" customHeight="1">
      <c r="A29" s="28"/>
      <c r="B29" s="29"/>
      <c r="C29" s="29"/>
      <c r="D29" s="29"/>
      <c r="E29" s="29"/>
      <c r="F29" s="29"/>
      <c r="G29" s="30"/>
      <c r="H29" s="30"/>
      <c r="I29" s="30"/>
      <c r="J29" s="29"/>
      <c r="K29" s="30"/>
      <c r="L29" s="30"/>
      <c r="M29" s="30"/>
      <c r="N29" s="28"/>
      <c r="O29" s="29"/>
      <c r="P29" s="30"/>
      <c r="Q29" s="30"/>
      <c r="R29" s="30"/>
      <c r="S29" s="29"/>
      <c r="T29" s="30"/>
      <c r="U29" s="30"/>
      <c r="V29" s="30"/>
      <c r="W29" s="30"/>
      <c r="X29" s="30"/>
      <c r="Y29" s="30"/>
    </row>
    <row r="30" spans="1:25" s="31" customFormat="1" ht="15" customHeight="1">
      <c r="A30" s="31" t="s">
        <v>36</v>
      </c>
      <c r="G30" s="367"/>
      <c r="H30" s="367"/>
      <c r="I30" s="367"/>
      <c r="J30" s="32"/>
      <c r="K30" s="32"/>
      <c r="N30" s="31" t="s">
        <v>36</v>
      </c>
      <c r="W30" s="367"/>
      <c r="X30" s="367"/>
      <c r="Y30" s="367"/>
    </row>
    <row r="31" spans="1:25" s="31" customFormat="1" ht="15" customHeight="1">
      <c r="A31" s="368" t="s">
        <v>37</v>
      </c>
      <c r="B31" s="368"/>
      <c r="C31" s="368"/>
      <c r="D31" s="368"/>
      <c r="E31" s="33"/>
      <c r="F31" s="33"/>
      <c r="G31" s="34"/>
      <c r="H31" s="34"/>
      <c r="I31" s="34"/>
      <c r="J31" s="35"/>
      <c r="K31" s="35"/>
      <c r="L31" s="33"/>
      <c r="M31" s="33"/>
      <c r="N31" s="225" t="s">
        <v>38</v>
      </c>
      <c r="O31" s="225"/>
      <c r="P31" s="225"/>
      <c r="Q31" s="33"/>
      <c r="R31" s="33"/>
      <c r="S31" s="33"/>
      <c r="T31" s="33"/>
      <c r="W31" s="36"/>
      <c r="X31" s="36"/>
      <c r="Y31" s="36"/>
    </row>
    <row r="32" spans="1:25" s="31" customFormat="1" ht="12.75" customHeight="1">
      <c r="A32" s="33" t="s">
        <v>194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 t="s">
        <v>194</v>
      </c>
      <c r="O32" s="33"/>
      <c r="P32" s="33"/>
      <c r="Q32" s="33"/>
      <c r="R32" s="33"/>
      <c r="S32" s="33"/>
      <c r="T32" s="33"/>
      <c r="X32" s="37"/>
      <c r="Y32" s="37"/>
    </row>
  </sheetData>
  <mergeCells count="3">
    <mergeCell ref="G30:I30"/>
    <mergeCell ref="W30:Y30"/>
    <mergeCell ref="A31:D31"/>
  </mergeCells>
  <phoneticPr fontId="2" type="noConversion"/>
  <printOptions gridLinesSet="0"/>
  <pageMargins left="0.52986109999999997" right="0.39374999999999999" top="0.55138889999999996" bottom="0.55138889999999996" header="0.51180550000000002" footer="0.51180550000000002"/>
  <pageSetup paperSize="9" scale="86" pageOrder="overThenDown" orientation="portrait" blackAndWhite="1" r:id="rId1"/>
  <headerFooter alignWithMargins="0"/>
  <colBreaks count="1" manualBreakCount="1">
    <brk id="13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Z31"/>
  <sheetViews>
    <sheetView view="pageBreakPreview" topLeftCell="A13" zoomScaleNormal="100" zoomScaleSheetLayoutView="100" workbookViewId="0">
      <selection activeCell="L36" sqref="L36"/>
    </sheetView>
  </sheetViews>
  <sheetFormatPr defaultRowHeight="14.25"/>
  <cols>
    <col min="1" max="1" width="7.44140625" style="154" customWidth="1"/>
    <col min="2" max="2" width="6.6640625" style="38" customWidth="1"/>
    <col min="3" max="10" width="8.88671875" style="38"/>
    <col min="11" max="11" width="8.88671875" style="154"/>
    <col min="12" max="12" width="6.77734375" style="38" customWidth="1"/>
    <col min="13" max="20" width="8.88671875" style="38"/>
    <col min="21" max="21" width="8.88671875" style="154"/>
    <col min="22" max="22" width="6.33203125" style="38" customWidth="1"/>
    <col min="23" max="29" width="8.88671875" style="38"/>
    <col min="30" max="30" width="7.44140625" style="38" customWidth="1"/>
    <col min="31" max="31" width="52.33203125" style="245" customWidth="1"/>
    <col min="32" max="16384" width="8.88671875" style="245"/>
  </cols>
  <sheetData>
    <row r="1" spans="1:52" s="38" customFormat="1">
      <c r="A1" s="154"/>
      <c r="K1" s="154"/>
      <c r="U1" s="154"/>
    </row>
    <row r="2" spans="1:52" s="153" customFormat="1" ht="30" customHeight="1">
      <c r="A2" s="369" t="s">
        <v>47</v>
      </c>
      <c r="B2" s="369"/>
      <c r="C2" s="369"/>
      <c r="D2" s="369"/>
      <c r="E2" s="369"/>
      <c r="F2" s="369"/>
      <c r="G2" s="369"/>
      <c r="H2" s="369"/>
      <c r="I2" s="369"/>
      <c r="J2" s="369"/>
      <c r="K2" s="399" t="s">
        <v>199</v>
      </c>
      <c r="L2" s="399"/>
      <c r="M2" s="399"/>
      <c r="N2" s="399"/>
      <c r="O2" s="399"/>
      <c r="P2" s="399"/>
      <c r="Q2" s="399"/>
      <c r="R2" s="399"/>
      <c r="S2" s="399"/>
      <c r="T2" s="399"/>
      <c r="U2" s="398" t="s">
        <v>236</v>
      </c>
      <c r="V2" s="398"/>
      <c r="W2" s="398"/>
      <c r="X2" s="398"/>
      <c r="Y2" s="398"/>
      <c r="Z2" s="398"/>
      <c r="AA2" s="398"/>
      <c r="AB2" s="398"/>
      <c r="AC2" s="398"/>
      <c r="AD2" s="398"/>
      <c r="AE2" s="152"/>
    </row>
    <row r="3" spans="1:52" s="153" customFormat="1" ht="30" customHeight="1"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400" t="s">
        <v>237</v>
      </c>
      <c r="V3" s="400"/>
      <c r="W3" s="400"/>
      <c r="X3" s="400"/>
      <c r="Y3" s="400"/>
      <c r="Z3" s="400"/>
      <c r="AA3" s="400"/>
      <c r="AB3" s="400"/>
      <c r="AC3" s="400"/>
      <c r="AD3" s="400"/>
    </row>
    <row r="4" spans="1:52" s="38" customFormat="1">
      <c r="A4" s="154"/>
      <c r="K4" s="154"/>
      <c r="U4" s="154"/>
    </row>
    <row r="5" spans="1:52" s="316" customFormat="1" thickBot="1">
      <c r="A5" s="222" t="s">
        <v>2</v>
      </c>
      <c r="B5" s="222"/>
      <c r="C5" s="222"/>
      <c r="D5" s="222"/>
      <c r="E5" s="222"/>
      <c r="F5" s="222"/>
      <c r="G5" s="222"/>
      <c r="H5" s="222"/>
      <c r="I5" s="222"/>
      <c r="J5" s="223"/>
      <c r="K5" s="222"/>
      <c r="L5" s="222"/>
      <c r="M5" s="222"/>
      <c r="N5" s="222"/>
      <c r="O5" s="222"/>
      <c r="P5" s="222"/>
      <c r="Q5" s="222"/>
      <c r="R5" s="222"/>
      <c r="S5" s="222"/>
      <c r="T5" s="223" t="s">
        <v>3</v>
      </c>
      <c r="U5" s="222" t="s">
        <v>2</v>
      </c>
      <c r="V5" s="222"/>
      <c r="W5" s="222"/>
      <c r="X5" s="222"/>
      <c r="Y5" s="222"/>
      <c r="Z5" s="222"/>
      <c r="AA5" s="222"/>
      <c r="AB5" s="222"/>
      <c r="AC5" s="222"/>
      <c r="AD5" s="223" t="s">
        <v>3</v>
      </c>
    </row>
    <row r="6" spans="1:52" ht="30" customHeight="1">
      <c r="A6" s="370" t="s">
        <v>233</v>
      </c>
      <c r="B6" s="373" t="s">
        <v>44</v>
      </c>
      <c r="C6" s="374"/>
      <c r="D6" s="375"/>
      <c r="E6" s="375"/>
      <c r="F6" s="376"/>
      <c r="G6" s="376"/>
      <c r="H6" s="376"/>
      <c r="I6" s="376"/>
      <c r="J6" s="377"/>
      <c r="K6" s="370" t="s">
        <v>233</v>
      </c>
      <c r="L6" s="373" t="s">
        <v>195</v>
      </c>
      <c r="M6" s="374"/>
      <c r="N6" s="375"/>
      <c r="O6" s="375"/>
      <c r="P6" s="376"/>
      <c r="Q6" s="376"/>
      <c r="R6" s="376"/>
      <c r="S6" s="376"/>
      <c r="T6" s="377"/>
      <c r="U6" s="370" t="s">
        <v>233</v>
      </c>
      <c r="V6" s="374" t="s">
        <v>196</v>
      </c>
      <c r="W6" s="374"/>
      <c r="X6" s="375"/>
      <c r="Y6" s="375"/>
      <c r="Z6" s="376"/>
      <c r="AA6" s="376"/>
      <c r="AB6" s="376"/>
      <c r="AC6" s="376"/>
      <c r="AD6" s="377"/>
    </row>
    <row r="7" spans="1:52" ht="25.5" customHeight="1">
      <c r="A7" s="371"/>
      <c r="B7" s="395"/>
      <c r="C7" s="45" t="s">
        <v>4</v>
      </c>
      <c r="D7" s="45" t="s">
        <v>5</v>
      </c>
      <c r="E7" s="45" t="s">
        <v>6</v>
      </c>
      <c r="F7" s="45" t="s">
        <v>57</v>
      </c>
      <c r="G7" s="45" t="s">
        <v>7</v>
      </c>
      <c r="H7" s="45" t="s">
        <v>56</v>
      </c>
      <c r="I7" s="45" t="s">
        <v>8</v>
      </c>
      <c r="J7" s="155" t="s">
        <v>9</v>
      </c>
      <c r="K7" s="371"/>
      <c r="L7" s="382"/>
      <c r="M7" s="45" t="s">
        <v>4</v>
      </c>
      <c r="N7" s="45" t="s">
        <v>5</v>
      </c>
      <c r="O7" s="45" t="s">
        <v>6</v>
      </c>
      <c r="P7" s="45" t="s">
        <v>57</v>
      </c>
      <c r="Q7" s="45" t="s">
        <v>7</v>
      </c>
      <c r="R7" s="45" t="s">
        <v>56</v>
      </c>
      <c r="S7" s="45" t="s">
        <v>8</v>
      </c>
      <c r="T7" s="155" t="s">
        <v>9</v>
      </c>
      <c r="U7" s="371"/>
      <c r="V7" s="387"/>
      <c r="W7" s="45" t="s">
        <v>4</v>
      </c>
      <c r="X7" s="45" t="s">
        <v>5</v>
      </c>
      <c r="Y7" s="45" t="s">
        <v>6</v>
      </c>
      <c r="Z7" s="45" t="s">
        <v>57</v>
      </c>
      <c r="AA7" s="45" t="s">
        <v>7</v>
      </c>
      <c r="AB7" s="45" t="s">
        <v>56</v>
      </c>
      <c r="AC7" s="45" t="s">
        <v>8</v>
      </c>
      <c r="AD7" s="155" t="s">
        <v>9</v>
      </c>
    </row>
    <row r="8" spans="1:52" ht="19.5" customHeight="1">
      <c r="A8" s="371"/>
      <c r="B8" s="396"/>
      <c r="C8" s="380" t="s">
        <v>48</v>
      </c>
      <c r="D8" s="378" t="s">
        <v>49</v>
      </c>
      <c r="E8" s="378" t="s">
        <v>50</v>
      </c>
      <c r="F8" s="380" t="s">
        <v>51</v>
      </c>
      <c r="G8" s="378" t="s">
        <v>52</v>
      </c>
      <c r="H8" s="378" t="s">
        <v>53</v>
      </c>
      <c r="I8" s="378" t="s">
        <v>54</v>
      </c>
      <c r="J8" s="385" t="s">
        <v>55</v>
      </c>
      <c r="K8" s="371"/>
      <c r="L8" s="383"/>
      <c r="M8" s="380" t="s">
        <v>48</v>
      </c>
      <c r="N8" s="378" t="s">
        <v>49</v>
      </c>
      <c r="O8" s="378" t="s">
        <v>50</v>
      </c>
      <c r="P8" s="380" t="s">
        <v>51</v>
      </c>
      <c r="Q8" s="378" t="s">
        <v>52</v>
      </c>
      <c r="R8" s="378" t="s">
        <v>53</v>
      </c>
      <c r="S8" s="378" t="s">
        <v>54</v>
      </c>
      <c r="T8" s="385" t="s">
        <v>55</v>
      </c>
      <c r="U8" s="371"/>
      <c r="V8" s="388"/>
      <c r="W8" s="380" t="s">
        <v>48</v>
      </c>
      <c r="X8" s="378" t="s">
        <v>49</v>
      </c>
      <c r="Y8" s="378" t="s">
        <v>50</v>
      </c>
      <c r="Z8" s="380" t="s">
        <v>51</v>
      </c>
      <c r="AA8" s="378" t="s">
        <v>52</v>
      </c>
      <c r="AB8" s="378" t="s">
        <v>53</v>
      </c>
      <c r="AC8" s="378" t="s">
        <v>54</v>
      </c>
      <c r="AD8" s="385" t="s">
        <v>55</v>
      </c>
    </row>
    <row r="9" spans="1:52" ht="24.75" customHeight="1">
      <c r="A9" s="372"/>
      <c r="B9" s="397"/>
      <c r="C9" s="381"/>
      <c r="D9" s="379"/>
      <c r="E9" s="379"/>
      <c r="F9" s="381"/>
      <c r="G9" s="379"/>
      <c r="H9" s="379"/>
      <c r="I9" s="379"/>
      <c r="J9" s="386"/>
      <c r="K9" s="372"/>
      <c r="L9" s="384"/>
      <c r="M9" s="381"/>
      <c r="N9" s="379"/>
      <c r="O9" s="379"/>
      <c r="P9" s="381"/>
      <c r="Q9" s="379"/>
      <c r="R9" s="379"/>
      <c r="S9" s="379"/>
      <c r="T9" s="386"/>
      <c r="U9" s="372"/>
      <c r="V9" s="389"/>
      <c r="W9" s="381"/>
      <c r="X9" s="379"/>
      <c r="Y9" s="379"/>
      <c r="Z9" s="381"/>
      <c r="AA9" s="379"/>
      <c r="AB9" s="379"/>
      <c r="AC9" s="379"/>
      <c r="AD9" s="386"/>
    </row>
    <row r="10" spans="1:52" s="230" customFormat="1" ht="30" customHeight="1">
      <c r="A10" s="156">
        <v>2014</v>
      </c>
      <c r="B10" s="229">
        <f t="shared" ref="B10" si="0">SUM(C10:J10)</f>
        <v>33070</v>
      </c>
      <c r="C10" s="129">
        <v>36</v>
      </c>
      <c r="D10" s="129">
        <v>11488</v>
      </c>
      <c r="E10" s="129">
        <v>18904</v>
      </c>
      <c r="F10" s="129">
        <v>2382</v>
      </c>
      <c r="G10" s="129">
        <v>1</v>
      </c>
      <c r="H10" s="129">
        <v>172</v>
      </c>
      <c r="I10" s="129">
        <v>0</v>
      </c>
      <c r="J10" s="231">
        <v>87</v>
      </c>
      <c r="K10" s="156">
        <v>2014</v>
      </c>
      <c r="L10" s="128">
        <f>SUM(M10:T10)</f>
        <v>20660</v>
      </c>
      <c r="M10" s="129">
        <v>15</v>
      </c>
      <c r="N10" s="129">
        <v>11470</v>
      </c>
      <c r="O10" s="129">
        <v>6967</v>
      </c>
      <c r="P10" s="129">
        <v>2035</v>
      </c>
      <c r="Q10" s="129">
        <v>1</v>
      </c>
      <c r="R10" s="129">
        <v>172</v>
      </c>
      <c r="S10" s="129">
        <v>0</v>
      </c>
      <c r="T10" s="231">
        <v>0</v>
      </c>
      <c r="U10" s="156">
        <v>2014</v>
      </c>
      <c r="V10" s="129">
        <f>SUM(W10:AD10)</f>
        <v>2044</v>
      </c>
      <c r="W10" s="129">
        <v>19</v>
      </c>
      <c r="X10" s="129">
        <v>8</v>
      </c>
      <c r="Y10" s="129">
        <v>1847</v>
      </c>
      <c r="Z10" s="129">
        <v>167</v>
      </c>
      <c r="AA10" s="129">
        <v>0</v>
      </c>
      <c r="AB10" s="129">
        <v>0</v>
      </c>
      <c r="AC10" s="129">
        <v>0</v>
      </c>
      <c r="AD10" s="231">
        <v>3</v>
      </c>
    </row>
    <row r="11" spans="1:52" s="232" customFormat="1" ht="30" customHeight="1">
      <c r="A11" s="156">
        <v>2015</v>
      </c>
      <c r="B11" s="39">
        <v>34390</v>
      </c>
      <c r="C11" s="129">
        <v>41</v>
      </c>
      <c r="D11" s="129">
        <v>11797</v>
      </c>
      <c r="E11" s="129">
        <v>19911</v>
      </c>
      <c r="F11" s="129">
        <v>2333</v>
      </c>
      <c r="G11" s="129">
        <v>1</v>
      </c>
      <c r="H11" s="129">
        <v>212</v>
      </c>
      <c r="I11" s="129">
        <v>0</v>
      </c>
      <c r="J11" s="231">
        <v>95</v>
      </c>
      <c r="K11" s="156">
        <v>2015</v>
      </c>
      <c r="L11" s="128">
        <f t="shared" ref="L11:L14" si="1">SUM(M11:T11)</f>
        <v>21727</v>
      </c>
      <c r="M11" s="129">
        <v>20</v>
      </c>
      <c r="N11" s="129">
        <v>11777</v>
      </c>
      <c r="O11" s="129">
        <v>7709</v>
      </c>
      <c r="P11" s="129">
        <v>2008</v>
      </c>
      <c r="Q11" s="129">
        <v>1</v>
      </c>
      <c r="R11" s="129">
        <v>212</v>
      </c>
      <c r="S11" s="129">
        <v>0</v>
      </c>
      <c r="T11" s="231">
        <v>0</v>
      </c>
      <c r="U11" s="156">
        <v>2015</v>
      </c>
      <c r="V11" s="129">
        <f>SUM(W11:AD11)</f>
        <v>1980</v>
      </c>
      <c r="W11" s="129">
        <v>20</v>
      </c>
      <c r="X11" s="129">
        <v>7</v>
      </c>
      <c r="Y11" s="129">
        <v>1810</v>
      </c>
      <c r="Z11" s="129">
        <v>139</v>
      </c>
      <c r="AA11" s="129">
        <v>0</v>
      </c>
      <c r="AB11" s="129">
        <v>0</v>
      </c>
      <c r="AC11" s="129">
        <v>0</v>
      </c>
      <c r="AD11" s="231">
        <v>4</v>
      </c>
    </row>
    <row r="12" spans="1:52" s="232" customFormat="1" ht="30" customHeight="1">
      <c r="A12" s="156">
        <v>2016</v>
      </c>
      <c r="B12" s="39">
        <v>36016</v>
      </c>
      <c r="C12" s="129">
        <v>43</v>
      </c>
      <c r="D12" s="129">
        <v>12294</v>
      </c>
      <c r="E12" s="129">
        <v>21028</v>
      </c>
      <c r="F12" s="129">
        <v>2251</v>
      </c>
      <c r="G12" s="129">
        <v>4</v>
      </c>
      <c r="H12" s="129">
        <v>285</v>
      </c>
      <c r="I12" s="129">
        <v>0</v>
      </c>
      <c r="J12" s="231">
        <v>111</v>
      </c>
      <c r="K12" s="156">
        <v>2016</v>
      </c>
      <c r="L12" s="128">
        <f t="shared" si="1"/>
        <v>23003</v>
      </c>
      <c r="M12" s="129">
        <v>21</v>
      </c>
      <c r="N12" s="129">
        <v>12275</v>
      </c>
      <c r="O12" s="129">
        <v>8469</v>
      </c>
      <c r="P12" s="129">
        <v>1949</v>
      </c>
      <c r="Q12" s="129">
        <v>4</v>
      </c>
      <c r="R12" s="129">
        <v>285</v>
      </c>
      <c r="S12" s="129">
        <v>0</v>
      </c>
      <c r="T12" s="231">
        <v>0</v>
      </c>
      <c r="U12" s="156">
        <v>2016</v>
      </c>
      <c r="V12" s="129">
        <f t="shared" ref="V12:V15" si="2">SUM(W12:AD12)</f>
        <v>1910</v>
      </c>
      <c r="W12" s="129">
        <v>20</v>
      </c>
      <c r="X12" s="129">
        <v>6</v>
      </c>
      <c r="Y12" s="129">
        <v>1757</v>
      </c>
      <c r="Z12" s="129">
        <v>121</v>
      </c>
      <c r="AA12" s="129">
        <v>0</v>
      </c>
      <c r="AB12" s="129">
        <v>0</v>
      </c>
      <c r="AC12" s="129">
        <v>0</v>
      </c>
      <c r="AD12" s="231">
        <v>6</v>
      </c>
    </row>
    <row r="13" spans="1:52" s="232" customFormat="1" ht="30" customHeight="1">
      <c r="A13" s="156">
        <v>2017</v>
      </c>
      <c r="B13" s="39">
        <v>37505</v>
      </c>
      <c r="C13" s="129">
        <v>39</v>
      </c>
      <c r="D13" s="129">
        <v>12822</v>
      </c>
      <c r="E13" s="129">
        <v>21981</v>
      </c>
      <c r="F13" s="129">
        <v>2170</v>
      </c>
      <c r="G13" s="129">
        <v>18</v>
      </c>
      <c r="H13" s="129">
        <v>352</v>
      </c>
      <c r="I13" s="129">
        <v>0</v>
      </c>
      <c r="J13" s="231">
        <v>123</v>
      </c>
      <c r="K13" s="156">
        <v>2017</v>
      </c>
      <c r="L13" s="128">
        <f t="shared" si="1"/>
        <v>24156</v>
      </c>
      <c r="M13" s="129">
        <v>18</v>
      </c>
      <c r="N13" s="129">
        <v>12804</v>
      </c>
      <c r="O13" s="129">
        <v>9081</v>
      </c>
      <c r="P13" s="129">
        <v>1883</v>
      </c>
      <c r="Q13" s="129">
        <v>18</v>
      </c>
      <c r="R13" s="129">
        <v>352</v>
      </c>
      <c r="S13" s="129">
        <v>0</v>
      </c>
      <c r="T13" s="231">
        <v>0</v>
      </c>
      <c r="U13" s="156">
        <v>2017</v>
      </c>
      <c r="V13" s="129">
        <f t="shared" si="2"/>
        <v>1882</v>
      </c>
      <c r="W13" s="129">
        <v>20</v>
      </c>
      <c r="X13" s="129">
        <v>5</v>
      </c>
      <c r="Y13" s="129">
        <v>1750</v>
      </c>
      <c r="Z13" s="129">
        <v>97</v>
      </c>
      <c r="AA13" s="129">
        <v>0</v>
      </c>
      <c r="AB13" s="129">
        <v>0</v>
      </c>
      <c r="AC13" s="129">
        <v>0</v>
      </c>
      <c r="AD13" s="231">
        <v>10</v>
      </c>
    </row>
    <row r="14" spans="1:52" s="232" customFormat="1" ht="30" customHeight="1">
      <c r="A14" s="156">
        <v>2018</v>
      </c>
      <c r="B14" s="39">
        <v>38458</v>
      </c>
      <c r="C14" s="129">
        <v>40</v>
      </c>
      <c r="D14" s="129">
        <v>13050</v>
      </c>
      <c r="E14" s="129">
        <v>22676</v>
      </c>
      <c r="F14" s="129">
        <v>2091</v>
      </c>
      <c r="G14" s="129">
        <v>36</v>
      </c>
      <c r="H14" s="129">
        <v>425</v>
      </c>
      <c r="I14" s="129">
        <v>0</v>
      </c>
      <c r="J14" s="231">
        <v>140</v>
      </c>
      <c r="K14" s="156">
        <v>2018</v>
      </c>
      <c r="L14" s="128">
        <f t="shared" si="1"/>
        <v>24844</v>
      </c>
      <c r="M14" s="129">
        <v>17</v>
      </c>
      <c r="N14" s="129">
        <v>13026</v>
      </c>
      <c r="O14" s="129">
        <v>9514</v>
      </c>
      <c r="P14" s="129">
        <v>1826</v>
      </c>
      <c r="Q14" s="129">
        <v>36</v>
      </c>
      <c r="R14" s="129">
        <v>425</v>
      </c>
      <c r="S14" s="129">
        <v>0</v>
      </c>
      <c r="T14" s="231">
        <v>0</v>
      </c>
      <c r="U14" s="156">
        <v>2018</v>
      </c>
      <c r="V14" s="129">
        <f t="shared" si="2"/>
        <v>1844</v>
      </c>
      <c r="W14" s="129">
        <v>20</v>
      </c>
      <c r="X14" s="129">
        <v>4</v>
      </c>
      <c r="Y14" s="129">
        <v>1722</v>
      </c>
      <c r="Z14" s="129">
        <v>81</v>
      </c>
      <c r="AA14" s="129">
        <v>0</v>
      </c>
      <c r="AB14" s="129">
        <v>0</v>
      </c>
      <c r="AC14" s="129">
        <v>0</v>
      </c>
      <c r="AD14" s="231">
        <v>17</v>
      </c>
    </row>
    <row r="15" spans="1:52" s="246" customFormat="1" ht="30" customHeight="1">
      <c r="A15" s="234">
        <v>2019</v>
      </c>
      <c r="B15" s="235">
        <f>SUM(C15:J15)</f>
        <v>38826</v>
      </c>
      <c r="C15" s="236">
        <f t="shared" ref="C15:J15" si="3">SUM(C27,M15,M27,W15,W27)</f>
        <v>27</v>
      </c>
      <c r="D15" s="236">
        <f t="shared" si="3"/>
        <v>13390</v>
      </c>
      <c r="E15" s="236">
        <f t="shared" si="3"/>
        <v>22663</v>
      </c>
      <c r="F15" s="236">
        <f t="shared" si="3"/>
        <v>2042</v>
      </c>
      <c r="G15" s="236">
        <f t="shared" si="3"/>
        <v>54</v>
      </c>
      <c r="H15" s="236">
        <f t="shared" si="3"/>
        <v>504</v>
      </c>
      <c r="I15" s="236">
        <f t="shared" si="3"/>
        <v>0</v>
      </c>
      <c r="J15" s="237">
        <f t="shared" si="3"/>
        <v>146</v>
      </c>
      <c r="K15" s="234">
        <v>2019</v>
      </c>
      <c r="L15" s="238">
        <f>SUM(M15:T15)</f>
        <v>25215</v>
      </c>
      <c r="M15" s="239">
        <v>8</v>
      </c>
      <c r="N15" s="239">
        <v>13360</v>
      </c>
      <c r="O15" s="239">
        <v>9505</v>
      </c>
      <c r="P15" s="239">
        <v>1784</v>
      </c>
      <c r="Q15" s="239">
        <v>54</v>
      </c>
      <c r="R15" s="239">
        <v>504</v>
      </c>
      <c r="S15" s="239" t="s">
        <v>65</v>
      </c>
      <c r="T15" s="240" t="s">
        <v>65</v>
      </c>
      <c r="U15" s="234">
        <v>2019</v>
      </c>
      <c r="V15" s="236">
        <f t="shared" si="2"/>
        <v>1832</v>
      </c>
      <c r="W15" s="236">
        <v>15</v>
      </c>
      <c r="X15" s="236">
        <v>5</v>
      </c>
      <c r="Y15" s="236">
        <v>1713</v>
      </c>
      <c r="Z15" s="236">
        <v>74</v>
      </c>
      <c r="AA15" s="239" t="s">
        <v>65</v>
      </c>
      <c r="AB15" s="239" t="s">
        <v>65</v>
      </c>
      <c r="AC15" s="239" t="s">
        <v>65</v>
      </c>
      <c r="AD15" s="237">
        <v>25</v>
      </c>
    </row>
    <row r="16" spans="1:52" s="248" customFormat="1" ht="9.9499999999999993" customHeight="1" thickBot="1">
      <c r="A16" s="157"/>
      <c r="B16" s="158"/>
      <c r="C16" s="159"/>
      <c r="D16" s="159"/>
      <c r="E16" s="159"/>
      <c r="F16" s="159"/>
      <c r="G16" s="159"/>
      <c r="H16" s="159"/>
      <c r="I16" s="159"/>
      <c r="J16" s="160"/>
      <c r="K16" s="157"/>
      <c r="L16" s="161"/>
      <c r="M16" s="161"/>
      <c r="N16" s="161"/>
      <c r="O16" s="161"/>
      <c r="P16" s="161"/>
      <c r="Q16" s="161"/>
      <c r="R16" s="161"/>
      <c r="S16" s="161"/>
      <c r="T16" s="162"/>
      <c r="U16" s="157"/>
      <c r="V16" s="166"/>
      <c r="W16" s="161"/>
      <c r="X16" s="161"/>
      <c r="Y16" s="161"/>
      <c r="Z16" s="161"/>
      <c r="AA16" s="161"/>
      <c r="AB16" s="161"/>
      <c r="AC16" s="161"/>
      <c r="AD16" s="162"/>
      <c r="AE16" s="247"/>
      <c r="AF16" s="247"/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</row>
    <row r="17" spans="1:31" ht="9.9499999999999993" customHeight="1" thickBot="1">
      <c r="A17" s="40"/>
      <c r="B17" s="41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</row>
    <row r="18" spans="1:31" ht="27" customHeight="1">
      <c r="A18" s="370" t="s">
        <v>233</v>
      </c>
      <c r="B18" s="163"/>
      <c r="C18" s="390" t="s">
        <v>198</v>
      </c>
      <c r="D18" s="390"/>
      <c r="E18" s="390"/>
      <c r="F18" s="390"/>
      <c r="G18" s="390"/>
      <c r="H18" s="390"/>
      <c r="I18" s="390"/>
      <c r="J18" s="391"/>
      <c r="K18" s="370" t="s">
        <v>233</v>
      </c>
      <c r="L18" s="401" t="s">
        <v>197</v>
      </c>
      <c r="M18" s="402"/>
      <c r="N18" s="402"/>
      <c r="O18" s="402"/>
      <c r="P18" s="402"/>
      <c r="Q18" s="402"/>
      <c r="R18" s="402"/>
      <c r="S18" s="402"/>
      <c r="T18" s="403"/>
      <c r="U18" s="370" t="s">
        <v>233</v>
      </c>
      <c r="V18" s="163"/>
      <c r="W18" s="390" t="s">
        <v>45</v>
      </c>
      <c r="X18" s="390"/>
      <c r="Y18" s="390"/>
      <c r="Z18" s="390"/>
      <c r="AA18" s="390"/>
      <c r="AB18" s="390"/>
      <c r="AC18" s="390"/>
      <c r="AD18" s="391"/>
    </row>
    <row r="19" spans="1:31" ht="37.5" customHeight="1">
      <c r="A19" s="371"/>
      <c r="B19" s="392"/>
      <c r="C19" s="45" t="s">
        <v>4</v>
      </c>
      <c r="D19" s="45" t="s">
        <v>5</v>
      </c>
      <c r="E19" s="45" t="s">
        <v>6</v>
      </c>
      <c r="F19" s="45" t="s">
        <v>57</v>
      </c>
      <c r="G19" s="45" t="s">
        <v>7</v>
      </c>
      <c r="H19" s="45" t="s">
        <v>56</v>
      </c>
      <c r="I19" s="45" t="s">
        <v>8</v>
      </c>
      <c r="J19" s="155" t="s">
        <v>9</v>
      </c>
      <c r="K19" s="371"/>
      <c r="L19" s="392"/>
      <c r="M19" s="45" t="s">
        <v>4</v>
      </c>
      <c r="N19" s="45" t="s">
        <v>5</v>
      </c>
      <c r="O19" s="45" t="s">
        <v>6</v>
      </c>
      <c r="P19" s="45" t="s">
        <v>57</v>
      </c>
      <c r="Q19" s="45" t="s">
        <v>7</v>
      </c>
      <c r="R19" s="45" t="s">
        <v>56</v>
      </c>
      <c r="S19" s="45" t="s">
        <v>8</v>
      </c>
      <c r="T19" s="155" t="s">
        <v>9</v>
      </c>
      <c r="U19" s="371"/>
      <c r="V19" s="392"/>
      <c r="W19" s="45" t="s">
        <v>4</v>
      </c>
      <c r="X19" s="45" t="s">
        <v>5</v>
      </c>
      <c r="Y19" s="45" t="s">
        <v>6</v>
      </c>
      <c r="Z19" s="45" t="s">
        <v>57</v>
      </c>
      <c r="AA19" s="45" t="s">
        <v>7</v>
      </c>
      <c r="AB19" s="45" t="s">
        <v>56</v>
      </c>
      <c r="AC19" s="45" t="s">
        <v>8</v>
      </c>
      <c r="AD19" s="155" t="s">
        <v>9</v>
      </c>
    </row>
    <row r="20" spans="1:31" ht="21" customHeight="1">
      <c r="A20" s="371"/>
      <c r="B20" s="392"/>
      <c r="C20" s="380" t="s">
        <v>48</v>
      </c>
      <c r="D20" s="378" t="s">
        <v>49</v>
      </c>
      <c r="E20" s="378" t="s">
        <v>50</v>
      </c>
      <c r="F20" s="380" t="s">
        <v>51</v>
      </c>
      <c r="G20" s="378" t="s">
        <v>52</v>
      </c>
      <c r="H20" s="378" t="s">
        <v>53</v>
      </c>
      <c r="I20" s="378" t="s">
        <v>54</v>
      </c>
      <c r="J20" s="385" t="s">
        <v>55</v>
      </c>
      <c r="K20" s="371"/>
      <c r="L20" s="392"/>
      <c r="M20" s="380" t="s">
        <v>48</v>
      </c>
      <c r="N20" s="378" t="s">
        <v>49</v>
      </c>
      <c r="O20" s="378" t="s">
        <v>50</v>
      </c>
      <c r="P20" s="380" t="s">
        <v>51</v>
      </c>
      <c r="Q20" s="378" t="s">
        <v>52</v>
      </c>
      <c r="R20" s="378" t="s">
        <v>53</v>
      </c>
      <c r="S20" s="378" t="s">
        <v>54</v>
      </c>
      <c r="T20" s="385" t="s">
        <v>55</v>
      </c>
      <c r="U20" s="371"/>
      <c r="V20" s="392"/>
      <c r="W20" s="380" t="s">
        <v>48</v>
      </c>
      <c r="X20" s="378" t="s">
        <v>49</v>
      </c>
      <c r="Y20" s="378" t="s">
        <v>50</v>
      </c>
      <c r="Z20" s="380" t="s">
        <v>51</v>
      </c>
      <c r="AA20" s="378" t="s">
        <v>52</v>
      </c>
      <c r="AB20" s="378" t="s">
        <v>53</v>
      </c>
      <c r="AC20" s="378" t="s">
        <v>54</v>
      </c>
      <c r="AD20" s="385" t="s">
        <v>55</v>
      </c>
    </row>
    <row r="21" spans="1:31" ht="18" customHeight="1">
      <c r="A21" s="372"/>
      <c r="B21" s="393"/>
      <c r="C21" s="381"/>
      <c r="D21" s="379"/>
      <c r="E21" s="379"/>
      <c r="F21" s="381"/>
      <c r="G21" s="379"/>
      <c r="H21" s="379"/>
      <c r="I21" s="379"/>
      <c r="J21" s="386"/>
      <c r="K21" s="372"/>
      <c r="L21" s="393"/>
      <c r="M21" s="381"/>
      <c r="N21" s="379"/>
      <c r="O21" s="379"/>
      <c r="P21" s="381"/>
      <c r="Q21" s="379"/>
      <c r="R21" s="379"/>
      <c r="S21" s="379"/>
      <c r="T21" s="386"/>
      <c r="U21" s="372"/>
      <c r="V21" s="393"/>
      <c r="W21" s="381"/>
      <c r="X21" s="379"/>
      <c r="Y21" s="379"/>
      <c r="Z21" s="381"/>
      <c r="AA21" s="379"/>
      <c r="AB21" s="379"/>
      <c r="AC21" s="379"/>
      <c r="AD21" s="386"/>
    </row>
    <row r="22" spans="1:31" s="230" customFormat="1" ht="30" customHeight="1">
      <c r="A22" s="156">
        <v>2014</v>
      </c>
      <c r="B22" s="128">
        <f>SUM(C22:J22)</f>
        <v>10240</v>
      </c>
      <c r="C22" s="129">
        <v>2</v>
      </c>
      <c r="D22" s="129">
        <v>10</v>
      </c>
      <c r="E22" s="129">
        <v>9967</v>
      </c>
      <c r="F22" s="129">
        <v>180</v>
      </c>
      <c r="G22" s="129">
        <v>0</v>
      </c>
      <c r="H22" s="129">
        <v>0</v>
      </c>
      <c r="I22" s="129">
        <v>0</v>
      </c>
      <c r="J22" s="231">
        <v>81</v>
      </c>
      <c r="K22" s="156">
        <v>2014</v>
      </c>
      <c r="L22" s="128">
        <f>SUM(M22:T22)</f>
        <v>126</v>
      </c>
      <c r="M22" s="129">
        <v>0</v>
      </c>
      <c r="N22" s="129">
        <v>0</v>
      </c>
      <c r="O22" s="129">
        <v>123</v>
      </c>
      <c r="P22" s="129">
        <v>0</v>
      </c>
      <c r="Q22" s="129">
        <v>0</v>
      </c>
      <c r="R22" s="129">
        <v>0</v>
      </c>
      <c r="S22" s="129">
        <v>0</v>
      </c>
      <c r="T22" s="231">
        <v>3</v>
      </c>
      <c r="U22" s="156">
        <v>2014</v>
      </c>
      <c r="V22" s="129">
        <f>SUM(W22:AD22)</f>
        <v>0</v>
      </c>
      <c r="W22" s="129">
        <v>0</v>
      </c>
      <c r="X22" s="129">
        <v>0</v>
      </c>
      <c r="Y22" s="129">
        <v>0</v>
      </c>
      <c r="Z22" s="129">
        <v>0</v>
      </c>
      <c r="AA22" s="129">
        <v>0</v>
      </c>
      <c r="AB22" s="129">
        <v>0</v>
      </c>
      <c r="AC22" s="129">
        <v>0</v>
      </c>
      <c r="AD22" s="231">
        <v>0</v>
      </c>
    </row>
    <row r="23" spans="1:31" s="230" customFormat="1" ht="30" customHeight="1">
      <c r="A23" s="156">
        <v>2015</v>
      </c>
      <c r="B23" s="233">
        <f t="shared" ref="B23:B26" si="4">SUM(C23:J23)</f>
        <v>10547</v>
      </c>
      <c r="C23" s="115">
        <v>1</v>
      </c>
      <c r="D23" s="115">
        <v>13</v>
      </c>
      <c r="E23" s="115">
        <v>10260</v>
      </c>
      <c r="F23" s="115">
        <v>186</v>
      </c>
      <c r="G23" s="115">
        <v>0</v>
      </c>
      <c r="H23" s="115">
        <v>0</v>
      </c>
      <c r="I23" s="115">
        <v>0</v>
      </c>
      <c r="J23" s="200">
        <v>87</v>
      </c>
      <c r="K23" s="156">
        <v>2015</v>
      </c>
      <c r="L23" s="128">
        <f t="shared" ref="L23:L26" si="5">SUM(M23:T23)</f>
        <v>136</v>
      </c>
      <c r="M23" s="129">
        <v>0</v>
      </c>
      <c r="N23" s="129">
        <v>0</v>
      </c>
      <c r="O23" s="129">
        <v>132</v>
      </c>
      <c r="P23" s="129">
        <v>0</v>
      </c>
      <c r="Q23" s="129">
        <v>0</v>
      </c>
      <c r="R23" s="129">
        <v>0</v>
      </c>
      <c r="S23" s="129">
        <v>0</v>
      </c>
      <c r="T23" s="231">
        <v>4</v>
      </c>
      <c r="U23" s="156">
        <v>2015</v>
      </c>
      <c r="V23" s="129">
        <f>SUM(W23:AD23)</f>
        <v>0</v>
      </c>
      <c r="W23" s="129">
        <v>0</v>
      </c>
      <c r="X23" s="129">
        <v>0</v>
      </c>
      <c r="Y23" s="129">
        <v>0</v>
      </c>
      <c r="Z23" s="129">
        <v>0</v>
      </c>
      <c r="AA23" s="129">
        <v>0</v>
      </c>
      <c r="AB23" s="129">
        <v>0</v>
      </c>
      <c r="AC23" s="129">
        <v>0</v>
      </c>
      <c r="AD23" s="231">
        <v>0</v>
      </c>
    </row>
    <row r="24" spans="1:31" s="230" customFormat="1" ht="30" customHeight="1">
      <c r="A24" s="156">
        <v>2016</v>
      </c>
      <c r="B24" s="233">
        <f t="shared" si="4"/>
        <v>10946</v>
      </c>
      <c r="C24" s="115">
        <v>2</v>
      </c>
      <c r="D24" s="115">
        <v>13</v>
      </c>
      <c r="E24" s="115">
        <v>10652</v>
      </c>
      <c r="F24" s="115">
        <v>181</v>
      </c>
      <c r="G24" s="115">
        <v>0</v>
      </c>
      <c r="H24" s="115">
        <v>0</v>
      </c>
      <c r="I24" s="115">
        <v>0</v>
      </c>
      <c r="J24" s="200">
        <v>98</v>
      </c>
      <c r="K24" s="156">
        <v>2016</v>
      </c>
      <c r="L24" s="128">
        <f t="shared" si="5"/>
        <v>157</v>
      </c>
      <c r="M24" s="129">
        <v>0</v>
      </c>
      <c r="N24" s="129">
        <v>0</v>
      </c>
      <c r="O24" s="129">
        <v>150</v>
      </c>
      <c r="P24" s="129">
        <v>0</v>
      </c>
      <c r="Q24" s="129">
        <v>0</v>
      </c>
      <c r="R24" s="129">
        <v>0</v>
      </c>
      <c r="S24" s="129">
        <v>0</v>
      </c>
      <c r="T24" s="231">
        <v>7</v>
      </c>
      <c r="U24" s="156">
        <v>2016</v>
      </c>
      <c r="V24" s="129">
        <f t="shared" ref="V24:V27" si="6">SUM(W24:AD24)</f>
        <v>0</v>
      </c>
      <c r="W24" s="129">
        <v>0</v>
      </c>
      <c r="X24" s="129">
        <v>0</v>
      </c>
      <c r="Y24" s="129">
        <v>0</v>
      </c>
      <c r="Z24" s="129">
        <v>0</v>
      </c>
      <c r="AA24" s="129">
        <v>0</v>
      </c>
      <c r="AB24" s="129">
        <v>0</v>
      </c>
      <c r="AC24" s="129">
        <v>0</v>
      </c>
      <c r="AD24" s="231">
        <v>0</v>
      </c>
    </row>
    <row r="25" spans="1:31" s="230" customFormat="1" ht="30" customHeight="1">
      <c r="A25" s="156">
        <v>2017</v>
      </c>
      <c r="B25" s="233">
        <f t="shared" si="4"/>
        <v>11308</v>
      </c>
      <c r="C25" s="115">
        <v>1</v>
      </c>
      <c r="D25" s="115">
        <v>13</v>
      </c>
      <c r="E25" s="115">
        <v>10998</v>
      </c>
      <c r="F25" s="115">
        <v>190</v>
      </c>
      <c r="G25" s="115">
        <v>0</v>
      </c>
      <c r="H25" s="115">
        <v>0</v>
      </c>
      <c r="I25" s="115">
        <v>0</v>
      </c>
      <c r="J25" s="200">
        <v>106</v>
      </c>
      <c r="K25" s="156">
        <v>2017</v>
      </c>
      <c r="L25" s="128">
        <f t="shared" si="5"/>
        <v>159</v>
      </c>
      <c r="M25" s="129">
        <v>0</v>
      </c>
      <c r="N25" s="129">
        <v>0</v>
      </c>
      <c r="O25" s="129">
        <v>152</v>
      </c>
      <c r="P25" s="129">
        <v>0</v>
      </c>
      <c r="Q25" s="129">
        <v>0</v>
      </c>
      <c r="R25" s="129">
        <v>0</v>
      </c>
      <c r="S25" s="129">
        <v>0</v>
      </c>
      <c r="T25" s="231">
        <v>7</v>
      </c>
      <c r="U25" s="156">
        <v>2017</v>
      </c>
      <c r="V25" s="129">
        <f t="shared" si="6"/>
        <v>0</v>
      </c>
      <c r="W25" s="129">
        <v>0</v>
      </c>
      <c r="X25" s="129">
        <v>0</v>
      </c>
      <c r="Y25" s="129">
        <v>0</v>
      </c>
      <c r="Z25" s="129">
        <v>0</v>
      </c>
      <c r="AA25" s="129">
        <v>0</v>
      </c>
      <c r="AB25" s="129">
        <v>0</v>
      </c>
      <c r="AC25" s="129">
        <v>0</v>
      </c>
      <c r="AD25" s="231">
        <v>0</v>
      </c>
    </row>
    <row r="26" spans="1:31" s="230" customFormat="1" ht="30" customHeight="1">
      <c r="A26" s="156">
        <v>2018</v>
      </c>
      <c r="B26" s="233">
        <f t="shared" si="4"/>
        <v>11597</v>
      </c>
      <c r="C26" s="115">
        <v>3</v>
      </c>
      <c r="D26" s="115">
        <v>20</v>
      </c>
      <c r="E26" s="115">
        <v>11276</v>
      </c>
      <c r="F26" s="115">
        <v>184</v>
      </c>
      <c r="G26" s="115">
        <v>0</v>
      </c>
      <c r="H26" s="115">
        <v>0</v>
      </c>
      <c r="I26" s="115">
        <v>0</v>
      </c>
      <c r="J26" s="200">
        <v>114</v>
      </c>
      <c r="K26" s="156">
        <v>2018</v>
      </c>
      <c r="L26" s="128">
        <f t="shared" si="5"/>
        <v>173</v>
      </c>
      <c r="M26" s="129">
        <v>0</v>
      </c>
      <c r="N26" s="129">
        <v>0</v>
      </c>
      <c r="O26" s="129">
        <v>164</v>
      </c>
      <c r="P26" s="129">
        <v>0</v>
      </c>
      <c r="Q26" s="129">
        <v>0</v>
      </c>
      <c r="R26" s="129">
        <v>0</v>
      </c>
      <c r="S26" s="129">
        <v>0</v>
      </c>
      <c r="T26" s="231">
        <v>9</v>
      </c>
      <c r="U26" s="156">
        <v>2018</v>
      </c>
      <c r="V26" s="129">
        <f t="shared" si="6"/>
        <v>0</v>
      </c>
      <c r="W26" s="129">
        <v>0</v>
      </c>
      <c r="X26" s="129">
        <v>0</v>
      </c>
      <c r="Y26" s="129">
        <v>0</v>
      </c>
      <c r="Z26" s="129">
        <v>0</v>
      </c>
      <c r="AA26" s="129">
        <v>0</v>
      </c>
      <c r="AB26" s="129">
        <v>0</v>
      </c>
      <c r="AC26" s="129">
        <v>0</v>
      </c>
      <c r="AD26" s="231">
        <v>0</v>
      </c>
    </row>
    <row r="27" spans="1:31" s="249" customFormat="1" ht="30" customHeight="1">
      <c r="A27" s="234">
        <v>2019</v>
      </c>
      <c r="B27" s="241">
        <f>SUM(C27:J27)</f>
        <v>11599</v>
      </c>
      <c r="C27" s="239">
        <v>4</v>
      </c>
      <c r="D27" s="239">
        <v>25</v>
      </c>
      <c r="E27" s="239">
        <v>11279</v>
      </c>
      <c r="F27" s="239">
        <v>184</v>
      </c>
      <c r="G27" s="239" t="s">
        <v>65</v>
      </c>
      <c r="H27" s="239" t="s">
        <v>65</v>
      </c>
      <c r="I27" s="239" t="s">
        <v>65</v>
      </c>
      <c r="J27" s="240">
        <v>107</v>
      </c>
      <c r="K27" s="234">
        <v>2019</v>
      </c>
      <c r="L27" s="238">
        <f>SUM(M27:T27)</f>
        <v>180</v>
      </c>
      <c r="M27" s="239" t="s">
        <v>65</v>
      </c>
      <c r="N27" s="239" t="s">
        <v>65</v>
      </c>
      <c r="O27" s="239">
        <v>166</v>
      </c>
      <c r="P27" s="239" t="s">
        <v>65</v>
      </c>
      <c r="Q27" s="239" t="s">
        <v>65</v>
      </c>
      <c r="R27" s="239" t="s">
        <v>65</v>
      </c>
      <c r="S27" s="239" t="s">
        <v>65</v>
      </c>
      <c r="T27" s="240">
        <v>14</v>
      </c>
      <c r="U27" s="234">
        <v>2019</v>
      </c>
      <c r="V27" s="242">
        <f t="shared" si="6"/>
        <v>0</v>
      </c>
      <c r="W27" s="242" t="s">
        <v>226</v>
      </c>
      <c r="X27" s="242">
        <v>0</v>
      </c>
      <c r="Y27" s="242" t="s">
        <v>226</v>
      </c>
      <c r="Z27" s="242" t="s">
        <v>226</v>
      </c>
      <c r="AA27" s="242">
        <v>0</v>
      </c>
      <c r="AB27" s="243" t="s">
        <v>226</v>
      </c>
      <c r="AC27" s="243" t="s">
        <v>226</v>
      </c>
      <c r="AD27" s="244">
        <v>0</v>
      </c>
    </row>
    <row r="28" spans="1:31" ht="9.9499999999999993" customHeight="1" thickBot="1">
      <c r="A28" s="157"/>
      <c r="B28" s="161"/>
      <c r="C28" s="164"/>
      <c r="D28" s="164"/>
      <c r="E28" s="164"/>
      <c r="F28" s="164"/>
      <c r="G28" s="164"/>
      <c r="H28" s="164"/>
      <c r="I28" s="164"/>
      <c r="J28" s="165"/>
      <c r="K28" s="157"/>
      <c r="L28" s="161"/>
      <c r="M28" s="164"/>
      <c r="N28" s="164"/>
      <c r="O28" s="164"/>
      <c r="P28" s="164"/>
      <c r="Q28" s="164"/>
      <c r="R28" s="164"/>
      <c r="S28" s="164"/>
      <c r="T28" s="165"/>
      <c r="U28" s="157"/>
      <c r="V28" s="166"/>
      <c r="W28" s="161"/>
      <c r="X28" s="161"/>
      <c r="Y28" s="161"/>
      <c r="Z28" s="161"/>
      <c r="AA28" s="161"/>
      <c r="AB28" s="167"/>
      <c r="AC28" s="167"/>
      <c r="AD28" s="168"/>
      <c r="AE28" s="250"/>
    </row>
    <row r="29" spans="1:31" ht="9.9499999999999993" customHeight="1">
      <c r="A29" s="46"/>
      <c r="B29" s="46"/>
      <c r="C29" s="46"/>
      <c r="D29" s="46"/>
      <c r="E29" s="46"/>
      <c r="F29" s="46"/>
      <c r="G29" s="46"/>
      <c r="H29" s="46"/>
      <c r="I29" s="46"/>
      <c r="J29" s="46"/>
      <c r="U29" s="317"/>
      <c r="V29" s="318"/>
      <c r="W29" s="318"/>
      <c r="X29" s="318"/>
      <c r="Y29" s="318"/>
      <c r="Z29" s="318"/>
      <c r="AA29" s="318"/>
      <c r="AB29" s="320"/>
      <c r="AC29" s="318"/>
      <c r="AD29" s="320"/>
      <c r="AE29" s="250"/>
    </row>
    <row r="30" spans="1:31" ht="32.25" customHeight="1">
      <c r="A30" s="394" t="s">
        <v>231</v>
      </c>
      <c r="B30" s="394"/>
      <c r="C30" s="394"/>
      <c r="D30" s="394"/>
      <c r="E30" s="394"/>
      <c r="F30" s="394"/>
      <c r="G30" s="394"/>
      <c r="H30" s="394"/>
      <c r="I30" s="43"/>
      <c r="J30" s="43"/>
      <c r="U30" s="319"/>
      <c r="V30" s="318"/>
      <c r="W30" s="318"/>
      <c r="X30" s="318"/>
      <c r="Y30" s="318"/>
      <c r="Z30" s="318"/>
      <c r="AA30" s="318"/>
      <c r="AC30" s="318"/>
    </row>
    <row r="31" spans="1:31">
      <c r="A31" s="44" t="s">
        <v>46</v>
      </c>
      <c r="B31" s="44"/>
      <c r="C31" s="44"/>
      <c r="D31" s="44"/>
      <c r="E31" s="44"/>
      <c r="F31" s="44"/>
      <c r="G31" s="44"/>
      <c r="H31" s="44"/>
      <c r="I31" s="44"/>
      <c r="J31" s="44"/>
    </row>
  </sheetData>
  <mergeCells count="71">
    <mergeCell ref="E20:E21"/>
    <mergeCell ref="F20:F21"/>
    <mergeCell ref="U2:AD2"/>
    <mergeCell ref="K2:T3"/>
    <mergeCell ref="U3:AD3"/>
    <mergeCell ref="Z20:Z21"/>
    <mergeCell ref="AA20:AA21"/>
    <mergeCell ref="AB20:AB21"/>
    <mergeCell ref="AC20:AC21"/>
    <mergeCell ref="X8:X9"/>
    <mergeCell ref="Y8:Y9"/>
    <mergeCell ref="Z8:Z9"/>
    <mergeCell ref="AA8:AA9"/>
    <mergeCell ref="N8:N9"/>
    <mergeCell ref="L18:T18"/>
    <mergeCell ref="U18:U21"/>
    <mergeCell ref="T20:T21"/>
    <mergeCell ref="K18:K21"/>
    <mergeCell ref="A30:H30"/>
    <mergeCell ref="C8:C9"/>
    <mergeCell ref="D8:D9"/>
    <mergeCell ref="E8:E9"/>
    <mergeCell ref="F8:F9"/>
    <mergeCell ref="G8:G9"/>
    <mergeCell ref="H8:H9"/>
    <mergeCell ref="A18:A21"/>
    <mergeCell ref="C18:J18"/>
    <mergeCell ref="I8:I9"/>
    <mergeCell ref="J8:J9"/>
    <mergeCell ref="B7:B9"/>
    <mergeCell ref="C20:C21"/>
    <mergeCell ref="D20:D21"/>
    <mergeCell ref="U6:U9"/>
    <mergeCell ref="V6:AD6"/>
    <mergeCell ref="B19:B21"/>
    <mergeCell ref="L19:L21"/>
    <mergeCell ref="V19:V21"/>
    <mergeCell ref="M20:M21"/>
    <mergeCell ref="N20:N21"/>
    <mergeCell ref="O20:O21"/>
    <mergeCell ref="P20:P21"/>
    <mergeCell ref="H20:H21"/>
    <mergeCell ref="I20:I21"/>
    <mergeCell ref="J20:J21"/>
    <mergeCell ref="G20:G21"/>
    <mergeCell ref="Q20:Q21"/>
    <mergeCell ref="R20:R21"/>
    <mergeCell ref="S20:S21"/>
    <mergeCell ref="V7:V9"/>
    <mergeCell ref="AD20:AD21"/>
    <mergeCell ref="AB8:AB9"/>
    <mergeCell ref="AC8:AC9"/>
    <mergeCell ref="AD8:AD9"/>
    <mergeCell ref="W20:W21"/>
    <mergeCell ref="X20:X21"/>
    <mergeCell ref="Y20:Y21"/>
    <mergeCell ref="W18:AD18"/>
    <mergeCell ref="W8:W9"/>
    <mergeCell ref="A2:J2"/>
    <mergeCell ref="A6:A9"/>
    <mergeCell ref="B6:J6"/>
    <mergeCell ref="K6:K9"/>
    <mergeCell ref="L6:T6"/>
    <mergeCell ref="O8:O9"/>
    <mergeCell ref="P8:P9"/>
    <mergeCell ref="Q8:Q9"/>
    <mergeCell ref="R8:R9"/>
    <mergeCell ref="L7:L9"/>
    <mergeCell ref="M8:M9"/>
    <mergeCell ref="S8:S9"/>
    <mergeCell ref="T8:T9"/>
  </mergeCells>
  <phoneticPr fontId="2" type="noConversion"/>
  <pageMargins left="0.7" right="0.7" top="0.75" bottom="0.75" header="0.3" footer="0.3"/>
  <pageSetup paperSize="9" scale="85" orientation="portrait" r:id="rId1"/>
  <colBreaks count="3" manualBreakCount="3">
    <brk id="10" max="1048575" man="1"/>
    <brk id="20" max="1048575" man="1"/>
    <brk id="3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0"/>
  <sheetViews>
    <sheetView view="pageBreakPreview" topLeftCell="A13" zoomScaleNormal="110" zoomScaleSheetLayoutView="100" workbookViewId="0">
      <selection activeCell="L41" sqref="L41"/>
    </sheetView>
  </sheetViews>
  <sheetFormatPr defaultRowHeight="16.5"/>
  <cols>
    <col min="1" max="1" width="8.88671875" style="53" customWidth="1"/>
    <col min="2" max="2" width="6.6640625" style="53" customWidth="1"/>
    <col min="3" max="3" width="6.77734375" style="53" customWidth="1"/>
    <col min="4" max="4" width="6.21875" style="53" bestFit="1" customWidth="1"/>
    <col min="5" max="5" width="5.109375" style="53" bestFit="1" customWidth="1"/>
    <col min="6" max="6" width="6.21875" style="53" bestFit="1" customWidth="1"/>
    <col min="7" max="7" width="5.44140625" style="53" customWidth="1"/>
    <col min="8" max="8" width="6.21875" style="53" bestFit="1" customWidth="1"/>
    <col min="9" max="9" width="6" style="53" customWidth="1"/>
    <col min="10" max="10" width="6.21875" style="53" bestFit="1" customWidth="1"/>
    <col min="11" max="11" width="4.5546875" style="53" bestFit="1" customWidth="1"/>
    <col min="12" max="12" width="6.21875" style="53" bestFit="1" customWidth="1"/>
    <col min="13" max="13" width="4.5546875" style="53" bestFit="1" customWidth="1"/>
    <col min="14" max="16384" width="8.88671875" style="53"/>
  </cols>
  <sheetData>
    <row r="1" spans="1:13" ht="15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 s="174" customFormat="1" ht="30" customHeight="1">
      <c r="A2" s="172" t="s">
        <v>221</v>
      </c>
      <c r="B2" s="172"/>
      <c r="C2" s="172"/>
      <c r="D2" s="172"/>
      <c r="E2" s="172"/>
      <c r="F2" s="172"/>
      <c r="G2" s="172"/>
      <c r="H2" s="173"/>
      <c r="I2" s="173"/>
      <c r="J2" s="173"/>
      <c r="K2" s="173"/>
      <c r="L2" s="173"/>
      <c r="M2" s="173"/>
    </row>
    <row r="3" spans="1:13" s="175" customFormat="1" ht="30" customHeight="1">
      <c r="A3" s="415" t="s">
        <v>220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</row>
    <row r="4" spans="1:13" s="56" customFormat="1" ht="15" customHeight="1">
      <c r="A4" s="54"/>
      <c r="B4" s="54"/>
      <c r="C4" s="54"/>
      <c r="D4" s="54"/>
      <c r="E4" s="54"/>
      <c r="F4" s="54"/>
      <c r="G4" s="54"/>
      <c r="H4" s="54"/>
      <c r="I4" s="55"/>
      <c r="J4" s="55"/>
      <c r="K4" s="55"/>
      <c r="L4" s="55"/>
      <c r="M4" s="55"/>
    </row>
    <row r="5" spans="1:13" s="74" customFormat="1" ht="15" customHeight="1" thickBot="1">
      <c r="A5" s="321" t="s">
        <v>60</v>
      </c>
      <c r="B5" s="321"/>
      <c r="C5" s="321"/>
      <c r="D5" s="322"/>
      <c r="E5" s="322"/>
      <c r="F5" s="322" t="s">
        <v>13</v>
      </c>
      <c r="G5" s="322"/>
      <c r="H5" s="322"/>
      <c r="I5" s="322"/>
      <c r="J5" s="322"/>
      <c r="K5" s="322"/>
      <c r="L5" s="322"/>
      <c r="M5" s="323" t="s">
        <v>61</v>
      </c>
    </row>
    <row r="6" spans="1:13" s="57" customFormat="1" ht="22.5" customHeight="1">
      <c r="A6" s="418" t="s">
        <v>62</v>
      </c>
      <c r="B6" s="169" t="s">
        <v>202</v>
      </c>
      <c r="C6" s="169"/>
      <c r="D6" s="421" t="s">
        <v>200</v>
      </c>
      <c r="E6" s="422"/>
      <c r="F6" s="421" t="s">
        <v>205</v>
      </c>
      <c r="G6" s="422"/>
      <c r="H6" s="421" t="s">
        <v>227</v>
      </c>
      <c r="I6" s="422"/>
      <c r="J6" s="170" t="s">
        <v>206</v>
      </c>
      <c r="K6" s="169"/>
      <c r="L6" s="171" t="s">
        <v>209</v>
      </c>
      <c r="M6" s="176"/>
    </row>
    <row r="7" spans="1:13" s="57" customFormat="1" ht="12.75" customHeight="1">
      <c r="A7" s="419"/>
      <c r="B7" s="406" t="s">
        <v>201</v>
      </c>
      <c r="C7" s="416"/>
      <c r="D7" s="406" t="s">
        <v>204</v>
      </c>
      <c r="E7" s="416"/>
      <c r="F7" s="406" t="s">
        <v>203</v>
      </c>
      <c r="G7" s="416"/>
      <c r="H7" s="406" t="s">
        <v>228</v>
      </c>
      <c r="I7" s="416"/>
      <c r="J7" s="413" t="s">
        <v>207</v>
      </c>
      <c r="K7" s="414"/>
      <c r="L7" s="406" t="s">
        <v>208</v>
      </c>
      <c r="M7" s="407"/>
    </row>
    <row r="8" spans="1:13" s="57" customFormat="1" ht="23.25" customHeight="1">
      <c r="A8" s="420"/>
      <c r="B8" s="61" t="s">
        <v>63</v>
      </c>
      <c r="C8" s="61" t="s">
        <v>64</v>
      </c>
      <c r="D8" s="61" t="s">
        <v>63</v>
      </c>
      <c r="E8" s="61" t="s">
        <v>64</v>
      </c>
      <c r="F8" s="61" t="s">
        <v>63</v>
      </c>
      <c r="G8" s="61" t="s">
        <v>64</v>
      </c>
      <c r="H8" s="61" t="s">
        <v>63</v>
      </c>
      <c r="I8" s="61" t="s">
        <v>64</v>
      </c>
      <c r="J8" s="61" t="s">
        <v>63</v>
      </c>
      <c r="K8" s="61" t="s">
        <v>64</v>
      </c>
      <c r="L8" s="61" t="s">
        <v>63</v>
      </c>
      <c r="M8" s="177" t="s">
        <v>64</v>
      </c>
    </row>
    <row r="9" spans="1:13" s="57" customFormat="1" ht="30" customHeight="1">
      <c r="A9" s="178">
        <v>2014</v>
      </c>
      <c r="B9" s="62">
        <v>353</v>
      </c>
      <c r="C9" s="62">
        <v>1087</v>
      </c>
      <c r="D9" s="278">
        <v>1</v>
      </c>
      <c r="E9" s="278">
        <v>198</v>
      </c>
      <c r="F9" s="278">
        <v>0</v>
      </c>
      <c r="G9" s="278">
        <v>0</v>
      </c>
      <c r="H9" s="63">
        <v>3</v>
      </c>
      <c r="I9" s="63">
        <v>39</v>
      </c>
      <c r="J9" s="63">
        <v>4</v>
      </c>
      <c r="K9" s="63">
        <v>95</v>
      </c>
      <c r="L9" s="63">
        <v>78</v>
      </c>
      <c r="M9" s="179">
        <v>78</v>
      </c>
    </row>
    <row r="10" spans="1:13" s="57" customFormat="1" ht="30" customHeight="1">
      <c r="A10" s="178">
        <v>2015</v>
      </c>
      <c r="B10" s="62">
        <v>359</v>
      </c>
      <c r="C10" s="62">
        <v>1084</v>
      </c>
      <c r="D10" s="278">
        <v>1</v>
      </c>
      <c r="E10" s="278">
        <v>198</v>
      </c>
      <c r="F10" s="278">
        <v>3</v>
      </c>
      <c r="G10" s="278">
        <v>39</v>
      </c>
      <c r="H10" s="278">
        <v>0</v>
      </c>
      <c r="I10" s="278">
        <v>0</v>
      </c>
      <c r="J10" s="278">
        <v>4</v>
      </c>
      <c r="K10" s="278">
        <v>95</v>
      </c>
      <c r="L10" s="278">
        <v>78</v>
      </c>
      <c r="M10" s="279">
        <v>78</v>
      </c>
    </row>
    <row r="11" spans="1:13" s="57" customFormat="1" ht="30" customHeight="1">
      <c r="A11" s="178">
        <v>2016</v>
      </c>
      <c r="B11" s="62">
        <v>356</v>
      </c>
      <c r="C11" s="62">
        <v>1060</v>
      </c>
      <c r="D11" s="278">
        <v>1</v>
      </c>
      <c r="E11" s="278">
        <v>198</v>
      </c>
      <c r="F11" s="278">
        <v>3</v>
      </c>
      <c r="G11" s="278">
        <v>39</v>
      </c>
      <c r="H11" s="63">
        <v>0</v>
      </c>
      <c r="I11" s="63">
        <v>0</v>
      </c>
      <c r="J11" s="63">
        <v>4</v>
      </c>
      <c r="K11" s="63">
        <v>95</v>
      </c>
      <c r="L11" s="63">
        <v>77</v>
      </c>
      <c r="M11" s="179">
        <v>77</v>
      </c>
    </row>
    <row r="12" spans="1:13" s="64" customFormat="1" ht="30" customHeight="1">
      <c r="A12" s="178">
        <v>2017</v>
      </c>
      <c r="B12" s="62">
        <v>353</v>
      </c>
      <c r="C12" s="62">
        <v>1047</v>
      </c>
      <c r="D12" s="278">
        <v>1</v>
      </c>
      <c r="E12" s="278">
        <v>198</v>
      </c>
      <c r="F12" s="278">
        <v>3</v>
      </c>
      <c r="G12" s="278">
        <v>39</v>
      </c>
      <c r="H12" s="63">
        <v>0</v>
      </c>
      <c r="I12" s="63">
        <v>0</v>
      </c>
      <c r="J12" s="63">
        <v>4</v>
      </c>
      <c r="K12" s="63">
        <v>95</v>
      </c>
      <c r="L12" s="63">
        <v>77</v>
      </c>
      <c r="M12" s="179">
        <v>77</v>
      </c>
    </row>
    <row r="13" spans="1:13" s="64" customFormat="1" ht="30" customHeight="1">
      <c r="A13" s="178">
        <v>2018</v>
      </c>
      <c r="B13" s="62">
        <v>368</v>
      </c>
      <c r="C13" s="62">
        <v>1065</v>
      </c>
      <c r="D13" s="278">
        <v>1</v>
      </c>
      <c r="E13" s="278">
        <v>198</v>
      </c>
      <c r="F13" s="221">
        <v>3</v>
      </c>
      <c r="G13" s="221">
        <v>39</v>
      </c>
      <c r="H13" s="63">
        <v>0</v>
      </c>
      <c r="I13" s="63">
        <v>0</v>
      </c>
      <c r="J13" s="63">
        <v>4</v>
      </c>
      <c r="K13" s="63">
        <v>95</v>
      </c>
      <c r="L13" s="63">
        <v>77</v>
      </c>
      <c r="M13" s="179">
        <v>77</v>
      </c>
    </row>
    <row r="14" spans="1:13" s="263" customFormat="1" ht="30" customHeight="1">
      <c r="A14" s="256">
        <v>2019</v>
      </c>
      <c r="B14" s="257">
        <f>SUM(D14,F14,H14,J14,L14,B25,D25,F25,H25,J2,K25)</f>
        <v>360</v>
      </c>
      <c r="C14" s="257">
        <f>SUM(E14,G14,I14,K14,M14,C25,E25,G25,I25,K2,M25)</f>
        <v>1021</v>
      </c>
      <c r="D14" s="258">
        <v>1</v>
      </c>
      <c r="E14" s="258">
        <v>198</v>
      </c>
      <c r="F14" s="259">
        <v>3</v>
      </c>
      <c r="G14" s="259">
        <v>39</v>
      </c>
      <c r="H14" s="260">
        <v>0</v>
      </c>
      <c r="I14" s="260">
        <v>0</v>
      </c>
      <c r="J14" s="261">
        <v>4</v>
      </c>
      <c r="K14" s="261">
        <v>95</v>
      </c>
      <c r="L14" s="261">
        <v>77</v>
      </c>
      <c r="M14" s="262">
        <v>77</v>
      </c>
    </row>
    <row r="15" spans="1:13" s="65" customFormat="1" ht="9.9499999999999993" customHeight="1" thickBot="1">
      <c r="A15" s="180"/>
      <c r="B15" s="181"/>
      <c r="C15" s="181"/>
      <c r="D15" s="182"/>
      <c r="E15" s="182"/>
      <c r="F15" s="183"/>
      <c r="G15" s="183"/>
      <c r="H15" s="183"/>
      <c r="I15" s="183"/>
      <c r="J15" s="183"/>
      <c r="K15" s="183"/>
      <c r="L15" s="183"/>
      <c r="M15" s="184"/>
    </row>
    <row r="16" spans="1:13" s="57" customFormat="1" ht="9.9499999999999993" customHeight="1" thickBot="1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7"/>
    </row>
    <row r="17" spans="1:13" s="57" customFormat="1" ht="19.5" customHeight="1">
      <c r="A17" s="418" t="s">
        <v>62</v>
      </c>
      <c r="B17" s="60" t="s">
        <v>211</v>
      </c>
      <c r="C17" s="68"/>
      <c r="D17" s="60" t="s">
        <v>213</v>
      </c>
      <c r="E17" s="68"/>
      <c r="F17" s="60" t="s">
        <v>215</v>
      </c>
      <c r="G17" s="68"/>
      <c r="H17" s="423" t="s">
        <v>217</v>
      </c>
      <c r="I17" s="424"/>
      <c r="J17" s="59" t="s">
        <v>219</v>
      </c>
      <c r="K17" s="58"/>
      <c r="L17" s="69"/>
      <c r="M17" s="185"/>
    </row>
    <row r="18" spans="1:13" s="57" customFormat="1" ht="13.5" customHeight="1">
      <c r="A18" s="419"/>
      <c r="B18" s="406" t="s">
        <v>210</v>
      </c>
      <c r="C18" s="416"/>
      <c r="D18" s="406" t="s">
        <v>212</v>
      </c>
      <c r="E18" s="416"/>
      <c r="F18" s="406" t="s">
        <v>214</v>
      </c>
      <c r="G18" s="416"/>
      <c r="H18" s="406" t="s">
        <v>216</v>
      </c>
      <c r="I18" s="416"/>
      <c r="J18" s="406" t="s">
        <v>218</v>
      </c>
      <c r="K18" s="417"/>
      <c r="L18" s="417"/>
      <c r="M18" s="407"/>
    </row>
    <row r="19" spans="1:13" s="57" customFormat="1" ht="21.75" customHeight="1">
      <c r="A19" s="420"/>
      <c r="B19" s="61" t="s">
        <v>63</v>
      </c>
      <c r="C19" s="61" t="s">
        <v>64</v>
      </c>
      <c r="D19" s="61" t="s">
        <v>63</v>
      </c>
      <c r="E19" s="61" t="s">
        <v>64</v>
      </c>
      <c r="F19" s="61" t="s">
        <v>63</v>
      </c>
      <c r="G19" s="61" t="s">
        <v>64</v>
      </c>
      <c r="H19" s="61" t="s">
        <v>63</v>
      </c>
      <c r="I19" s="61" t="s">
        <v>64</v>
      </c>
      <c r="J19" s="404" t="s">
        <v>63</v>
      </c>
      <c r="K19" s="412"/>
      <c r="L19" s="404" t="s">
        <v>64</v>
      </c>
      <c r="M19" s="405"/>
    </row>
    <row r="20" spans="1:13" s="57" customFormat="1" ht="30" customHeight="1">
      <c r="A20" s="186">
        <v>2014</v>
      </c>
      <c r="B20" s="70">
        <v>5</v>
      </c>
      <c r="C20" s="278">
        <v>98</v>
      </c>
      <c r="D20" s="278">
        <v>11</v>
      </c>
      <c r="E20" s="278">
        <v>327</v>
      </c>
      <c r="F20" s="63">
        <v>172</v>
      </c>
      <c r="G20" s="63">
        <v>172</v>
      </c>
      <c r="H20" s="63">
        <v>74</v>
      </c>
      <c r="I20" s="63">
        <v>74</v>
      </c>
      <c r="J20" s="408">
        <v>5</v>
      </c>
      <c r="K20" s="408"/>
      <c r="L20" s="408">
        <v>6</v>
      </c>
      <c r="M20" s="409"/>
    </row>
    <row r="21" spans="1:13" s="57" customFormat="1" ht="30" customHeight="1">
      <c r="A21" s="178">
        <v>2015</v>
      </c>
      <c r="B21" s="278">
        <v>5</v>
      </c>
      <c r="C21" s="62">
        <v>92</v>
      </c>
      <c r="D21" s="278">
        <v>24</v>
      </c>
      <c r="E21" s="278">
        <v>337</v>
      </c>
      <c r="F21" s="278">
        <v>157</v>
      </c>
      <c r="G21" s="278">
        <v>157</v>
      </c>
      <c r="H21" s="278">
        <v>82</v>
      </c>
      <c r="I21" s="278">
        <v>82</v>
      </c>
      <c r="J21" s="410">
        <v>5</v>
      </c>
      <c r="K21" s="410"/>
      <c r="L21" s="410">
        <v>6</v>
      </c>
      <c r="M21" s="411"/>
    </row>
    <row r="22" spans="1:13" s="57" customFormat="1" ht="30" customHeight="1">
      <c r="A22" s="186">
        <v>2016</v>
      </c>
      <c r="B22" s="70">
        <v>5</v>
      </c>
      <c r="C22" s="278">
        <v>70</v>
      </c>
      <c r="D22" s="278">
        <v>24</v>
      </c>
      <c r="E22" s="278">
        <v>338</v>
      </c>
      <c r="F22" s="63">
        <v>153</v>
      </c>
      <c r="G22" s="63">
        <v>153</v>
      </c>
      <c r="H22" s="63">
        <v>84</v>
      </c>
      <c r="I22" s="63">
        <v>84</v>
      </c>
      <c r="J22" s="408">
        <v>5</v>
      </c>
      <c r="K22" s="408"/>
      <c r="L22" s="408">
        <v>6</v>
      </c>
      <c r="M22" s="409"/>
    </row>
    <row r="23" spans="1:13" s="64" customFormat="1" ht="30" customHeight="1">
      <c r="A23" s="186">
        <v>2017</v>
      </c>
      <c r="B23" s="70">
        <v>5</v>
      </c>
      <c r="C23" s="278">
        <v>70</v>
      </c>
      <c r="D23" s="278">
        <v>25</v>
      </c>
      <c r="E23" s="278">
        <v>329</v>
      </c>
      <c r="F23" s="63">
        <v>149</v>
      </c>
      <c r="G23" s="63">
        <v>149</v>
      </c>
      <c r="H23" s="63">
        <v>83</v>
      </c>
      <c r="I23" s="63">
        <v>83</v>
      </c>
      <c r="J23" s="408">
        <v>6</v>
      </c>
      <c r="K23" s="408"/>
      <c r="L23" s="408">
        <v>7</v>
      </c>
      <c r="M23" s="409"/>
    </row>
    <row r="24" spans="1:13" s="64" customFormat="1" ht="30" customHeight="1">
      <c r="A24" s="186">
        <v>2018</v>
      </c>
      <c r="B24" s="70">
        <v>5</v>
      </c>
      <c r="C24" s="278">
        <v>69</v>
      </c>
      <c r="D24" s="278">
        <v>27</v>
      </c>
      <c r="E24" s="278">
        <v>335</v>
      </c>
      <c r="F24" s="63">
        <v>144</v>
      </c>
      <c r="G24" s="63">
        <v>144</v>
      </c>
      <c r="H24" s="63">
        <v>101</v>
      </c>
      <c r="I24" s="63">
        <v>101</v>
      </c>
      <c r="J24" s="408">
        <v>6</v>
      </c>
      <c r="K24" s="408"/>
      <c r="L24" s="408">
        <v>7</v>
      </c>
      <c r="M24" s="409"/>
    </row>
    <row r="25" spans="1:13" s="263" customFormat="1" ht="30" customHeight="1">
      <c r="A25" s="264">
        <v>2019</v>
      </c>
      <c r="B25" s="265">
        <v>5</v>
      </c>
      <c r="C25" s="258">
        <v>71</v>
      </c>
      <c r="D25" s="258">
        <v>25</v>
      </c>
      <c r="E25" s="258">
        <v>295</v>
      </c>
      <c r="F25" s="261">
        <v>143</v>
      </c>
      <c r="G25" s="261">
        <v>143</v>
      </c>
      <c r="H25" s="261">
        <v>96</v>
      </c>
      <c r="I25" s="261">
        <v>96</v>
      </c>
      <c r="J25" s="261"/>
      <c r="K25" s="261">
        <v>6</v>
      </c>
      <c r="L25" s="261"/>
      <c r="M25" s="262">
        <v>7</v>
      </c>
    </row>
    <row r="26" spans="1:13" s="65" customFormat="1" ht="9.9499999999999993" customHeight="1" thickBot="1">
      <c r="A26" s="187"/>
      <c r="B26" s="188"/>
      <c r="C26" s="189"/>
      <c r="D26" s="189"/>
      <c r="E26" s="189"/>
      <c r="F26" s="190"/>
      <c r="G26" s="190"/>
      <c r="H26" s="190"/>
      <c r="I26" s="190"/>
      <c r="J26" s="190"/>
      <c r="K26" s="190"/>
      <c r="L26" s="190"/>
      <c r="M26" s="191"/>
    </row>
    <row r="27" spans="1:13" s="65" customFormat="1" ht="9.9499999999999993" customHeight="1">
      <c r="A27" s="71"/>
      <c r="B27" s="72"/>
      <c r="C27" s="72"/>
      <c r="D27" s="72"/>
      <c r="E27" s="72"/>
      <c r="F27" s="73"/>
      <c r="G27" s="73"/>
      <c r="H27" s="73"/>
      <c r="I27" s="73"/>
      <c r="J27" s="73"/>
      <c r="K27" s="73"/>
      <c r="L27" s="73"/>
      <c r="M27" s="73"/>
    </row>
    <row r="28" spans="1:13" s="74" customFormat="1" ht="13.5">
      <c r="A28" s="324" t="s">
        <v>222</v>
      </c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5"/>
      <c r="M28" s="326"/>
    </row>
    <row r="29" spans="1:13" s="74" customFormat="1" ht="13.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7"/>
    </row>
    <row r="30" spans="1:13" s="74" customFormat="1" ht="13.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</row>
  </sheetData>
  <mergeCells count="30">
    <mergeCell ref="A3:M3"/>
    <mergeCell ref="B18:C18"/>
    <mergeCell ref="D18:E18"/>
    <mergeCell ref="F18:G18"/>
    <mergeCell ref="H18:I18"/>
    <mergeCell ref="J18:M18"/>
    <mergeCell ref="A6:A8"/>
    <mergeCell ref="D6:E6"/>
    <mergeCell ref="F6:G6"/>
    <mergeCell ref="H6:I6"/>
    <mergeCell ref="A17:A19"/>
    <mergeCell ref="H17:I17"/>
    <mergeCell ref="D7:E7"/>
    <mergeCell ref="F7:G7"/>
    <mergeCell ref="H7:I7"/>
    <mergeCell ref="B7:C7"/>
    <mergeCell ref="L19:M19"/>
    <mergeCell ref="L7:M7"/>
    <mergeCell ref="L24:M24"/>
    <mergeCell ref="J22:K22"/>
    <mergeCell ref="L22:M22"/>
    <mergeCell ref="J23:K23"/>
    <mergeCell ref="L23:M23"/>
    <mergeCell ref="J24:K24"/>
    <mergeCell ref="L21:M21"/>
    <mergeCell ref="J19:K19"/>
    <mergeCell ref="J21:K21"/>
    <mergeCell ref="J7:K7"/>
    <mergeCell ref="J20:K20"/>
    <mergeCell ref="L20:M20"/>
  </mergeCells>
  <phoneticPr fontId="2" type="noConversion"/>
  <pageMargins left="0.59027779999999996" right="0.3541667" top="0.59027779999999996" bottom="0.98402780000000001" header="0.51180550000000002" footer="0.51180550000000002"/>
  <pageSetup paperSize="9" scale="9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35"/>
  <sheetViews>
    <sheetView view="pageBreakPreview" topLeftCell="A10" zoomScaleNormal="100" workbookViewId="0">
      <selection activeCell="L28" sqref="L28"/>
    </sheetView>
  </sheetViews>
  <sheetFormatPr defaultRowHeight="13.5"/>
  <cols>
    <col min="1" max="1" width="8.21875" style="77" customWidth="1"/>
    <col min="2" max="2" width="9.33203125" style="77" bestFit="1" customWidth="1"/>
    <col min="3" max="3" width="8.33203125" style="77" bestFit="1" customWidth="1"/>
    <col min="4" max="4" width="7.5546875" style="77" customWidth="1"/>
    <col min="5" max="5" width="8.33203125" style="77" bestFit="1" customWidth="1"/>
    <col min="6" max="6" width="8.33203125" style="77" customWidth="1"/>
    <col min="7" max="7" width="8.33203125" style="77" bestFit="1" customWidth="1"/>
    <col min="8" max="8" width="7.5546875" style="77" customWidth="1"/>
    <col min="9" max="9" width="8.33203125" style="77" bestFit="1" customWidth="1"/>
    <col min="10" max="10" width="7.5546875" style="77" customWidth="1"/>
    <col min="11" max="11" width="8.88671875" style="77"/>
    <col min="12" max="12" width="8.33203125" style="77" bestFit="1" customWidth="1"/>
    <col min="13" max="16384" width="8.88671875" style="77"/>
  </cols>
  <sheetData>
    <row r="1" spans="1:12" s="75" customFormat="1" ht="15" customHeight="1">
      <c r="J1" s="52"/>
    </row>
    <row r="2" spans="1:12" s="192" customFormat="1" ht="30" customHeight="1">
      <c r="A2" s="452" t="s">
        <v>59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</row>
    <row r="3" spans="1:12" s="193" customFormat="1" ht="30" customHeight="1">
      <c r="A3" s="453" t="s">
        <v>223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</row>
    <row r="4" spans="1:12" ht="15" customHeight="1">
      <c r="A4" s="78"/>
      <c r="B4" s="79"/>
      <c r="C4" s="79"/>
      <c r="D4" s="79"/>
      <c r="E4" s="79"/>
      <c r="F4" s="79"/>
      <c r="G4" s="79"/>
      <c r="H4" s="79"/>
      <c r="I4" s="79"/>
      <c r="J4" s="79"/>
    </row>
    <row r="5" spans="1:12" s="81" customFormat="1" ht="24" customHeight="1" thickBot="1">
      <c r="A5" s="80" t="s">
        <v>66</v>
      </c>
      <c r="B5" s="80"/>
      <c r="D5" s="81" t="s">
        <v>13</v>
      </c>
      <c r="J5" s="82"/>
      <c r="K5" s="82" t="s">
        <v>67</v>
      </c>
    </row>
    <row r="6" spans="1:12" s="83" customFormat="1" ht="32.25" customHeight="1">
      <c r="A6" s="427" t="s">
        <v>74</v>
      </c>
      <c r="B6" s="441" t="s">
        <v>68</v>
      </c>
      <c r="C6" s="454"/>
      <c r="D6" s="457" t="s">
        <v>69</v>
      </c>
      <c r="E6" s="458"/>
      <c r="F6" s="458"/>
      <c r="G6" s="458"/>
      <c r="H6" s="458"/>
      <c r="I6" s="458"/>
      <c r="J6" s="458"/>
      <c r="K6" s="459"/>
    </row>
    <row r="7" spans="1:12" s="83" customFormat="1" ht="40.5" customHeight="1">
      <c r="A7" s="428"/>
      <c r="B7" s="455"/>
      <c r="C7" s="456"/>
      <c r="D7" s="84" t="s">
        <v>70</v>
      </c>
      <c r="E7" s="85"/>
      <c r="F7" s="86" t="s">
        <v>71</v>
      </c>
      <c r="G7" s="87"/>
      <c r="H7" s="450" t="s">
        <v>72</v>
      </c>
      <c r="I7" s="449"/>
      <c r="J7" s="460" t="s">
        <v>73</v>
      </c>
      <c r="K7" s="461"/>
    </row>
    <row r="8" spans="1:12" s="83" customFormat="1" ht="12.75" customHeight="1">
      <c r="A8" s="428"/>
      <c r="B8" s="88" t="s">
        <v>75</v>
      </c>
      <c r="C8" s="88" t="s">
        <v>76</v>
      </c>
      <c r="D8" s="88" t="s">
        <v>75</v>
      </c>
      <c r="E8" s="88" t="s">
        <v>76</v>
      </c>
      <c r="F8" s="88" t="s">
        <v>75</v>
      </c>
      <c r="G8" s="88" t="s">
        <v>76</v>
      </c>
      <c r="H8" s="88" t="s">
        <v>75</v>
      </c>
      <c r="I8" s="280" t="s">
        <v>76</v>
      </c>
      <c r="J8" s="89" t="s">
        <v>75</v>
      </c>
      <c r="K8" s="331" t="s">
        <v>76</v>
      </c>
    </row>
    <row r="9" spans="1:12" s="83" customFormat="1" ht="12.75" customHeight="1">
      <c r="A9" s="428"/>
      <c r="B9" s="433" t="s">
        <v>85</v>
      </c>
      <c r="C9" s="425" t="s">
        <v>86</v>
      </c>
      <c r="D9" s="433" t="s">
        <v>85</v>
      </c>
      <c r="E9" s="425" t="s">
        <v>86</v>
      </c>
      <c r="F9" s="433" t="s">
        <v>85</v>
      </c>
      <c r="G9" s="425" t="s">
        <v>86</v>
      </c>
      <c r="H9" s="433" t="s">
        <v>85</v>
      </c>
      <c r="I9" s="425" t="s">
        <v>86</v>
      </c>
      <c r="J9" s="433" t="s">
        <v>85</v>
      </c>
      <c r="K9" s="462" t="s">
        <v>86</v>
      </c>
    </row>
    <row r="10" spans="1:12" s="83" customFormat="1" ht="12.75" customHeight="1">
      <c r="A10" s="429"/>
      <c r="B10" s="434"/>
      <c r="C10" s="426"/>
      <c r="D10" s="434"/>
      <c r="E10" s="426"/>
      <c r="F10" s="434"/>
      <c r="G10" s="426"/>
      <c r="H10" s="434"/>
      <c r="I10" s="426"/>
      <c r="J10" s="434"/>
      <c r="K10" s="463"/>
    </row>
    <row r="11" spans="1:12" s="81" customFormat="1" ht="27.75" customHeight="1">
      <c r="A11" s="332">
        <v>2014</v>
      </c>
      <c r="B11" s="90">
        <f t="shared" ref="B11:C11" si="0">SUM(D11,F11,H11,J11)</f>
        <v>508</v>
      </c>
      <c r="C11" s="91">
        <f t="shared" si="0"/>
        <v>8224363</v>
      </c>
      <c r="D11" s="91">
        <v>39</v>
      </c>
      <c r="E11" s="92">
        <v>1460504</v>
      </c>
      <c r="F11" s="91">
        <v>198</v>
      </c>
      <c r="G11" s="91">
        <v>4424530</v>
      </c>
      <c r="H11" s="92">
        <v>173</v>
      </c>
      <c r="I11" s="92">
        <v>1915920</v>
      </c>
      <c r="J11" s="91">
        <v>98</v>
      </c>
      <c r="K11" s="333">
        <v>423409</v>
      </c>
    </row>
    <row r="12" spans="1:12" s="81" customFormat="1" ht="27.75" customHeight="1">
      <c r="A12" s="334">
        <v>2015</v>
      </c>
      <c r="B12" s="90">
        <v>507</v>
      </c>
      <c r="C12" s="91">
        <v>9768863</v>
      </c>
      <c r="D12" s="91">
        <v>39</v>
      </c>
      <c r="E12" s="91">
        <v>2179326</v>
      </c>
      <c r="F12" s="91">
        <v>198</v>
      </c>
      <c r="G12" s="91">
        <v>5137756</v>
      </c>
      <c r="H12" s="91">
        <v>173</v>
      </c>
      <c r="I12" s="91">
        <v>1918800</v>
      </c>
      <c r="J12" s="91">
        <v>97</v>
      </c>
      <c r="K12" s="333">
        <v>532981</v>
      </c>
    </row>
    <row r="13" spans="1:12" s="81" customFormat="1" ht="27.75" customHeight="1">
      <c r="A13" s="334">
        <v>2016</v>
      </c>
      <c r="B13" s="90">
        <v>479</v>
      </c>
      <c r="C13" s="91">
        <v>8975010</v>
      </c>
      <c r="D13" s="91">
        <v>39</v>
      </c>
      <c r="E13" s="92">
        <v>1408236</v>
      </c>
      <c r="F13" s="91">
        <v>198</v>
      </c>
      <c r="G13" s="91">
        <v>5234242</v>
      </c>
      <c r="H13" s="92">
        <v>172</v>
      </c>
      <c r="I13" s="92">
        <v>1919160</v>
      </c>
      <c r="J13" s="91">
        <v>70</v>
      </c>
      <c r="K13" s="333">
        <v>413372</v>
      </c>
    </row>
    <row r="14" spans="1:12" s="81" customFormat="1" ht="27.75" customHeight="1">
      <c r="A14" s="334">
        <v>2017</v>
      </c>
      <c r="B14" s="90">
        <v>479</v>
      </c>
      <c r="C14" s="91">
        <v>8430914</v>
      </c>
      <c r="D14" s="91">
        <v>39</v>
      </c>
      <c r="E14" s="92">
        <v>1274334</v>
      </c>
      <c r="F14" s="91">
        <v>198</v>
      </c>
      <c r="G14" s="91">
        <v>4748812</v>
      </c>
      <c r="H14" s="92">
        <v>172</v>
      </c>
      <c r="I14" s="92">
        <v>1913580</v>
      </c>
      <c r="J14" s="91">
        <v>70</v>
      </c>
      <c r="K14" s="333">
        <v>494188</v>
      </c>
    </row>
    <row r="15" spans="1:12" s="81" customFormat="1" ht="27.75" customHeight="1">
      <c r="A15" s="334">
        <v>2018</v>
      </c>
      <c r="B15" s="90">
        <v>478</v>
      </c>
      <c r="C15" s="91">
        <v>6926423</v>
      </c>
      <c r="D15" s="91">
        <v>39</v>
      </c>
      <c r="E15" s="92">
        <v>1279669</v>
      </c>
      <c r="F15" s="91">
        <v>198</v>
      </c>
      <c r="G15" s="91">
        <v>3396074</v>
      </c>
      <c r="H15" s="92">
        <v>172</v>
      </c>
      <c r="I15" s="92">
        <v>1913580</v>
      </c>
      <c r="J15" s="91">
        <v>69</v>
      </c>
      <c r="K15" s="333">
        <v>337100</v>
      </c>
      <c r="L15" s="93"/>
    </row>
    <row r="16" spans="1:12" s="252" customFormat="1" ht="27.75" customHeight="1">
      <c r="A16" s="335">
        <v>2019</v>
      </c>
      <c r="B16" s="253">
        <f>SUM(D16,F16,H16,J16)</f>
        <v>452</v>
      </c>
      <c r="C16" s="254">
        <f>SUM(E16,G16,I16,K16)</f>
        <v>4381688</v>
      </c>
      <c r="D16" s="254">
        <v>39</v>
      </c>
      <c r="E16" s="255">
        <v>1228608</v>
      </c>
      <c r="F16" s="254">
        <v>172</v>
      </c>
      <c r="G16" s="254">
        <v>839500</v>
      </c>
      <c r="H16" s="255">
        <v>172</v>
      </c>
      <c r="I16" s="255">
        <v>1913580</v>
      </c>
      <c r="J16" s="254">
        <v>69</v>
      </c>
      <c r="K16" s="336">
        <v>400000</v>
      </c>
      <c r="L16" s="251"/>
    </row>
    <row r="17" spans="1:11" s="81" customFormat="1" ht="9.9499999999999993" customHeight="1" thickBot="1">
      <c r="A17" s="337"/>
      <c r="B17" s="328"/>
      <c r="C17" s="328"/>
      <c r="D17" s="328"/>
      <c r="E17" s="328"/>
      <c r="F17" s="328"/>
      <c r="G17" s="329"/>
      <c r="H17" s="329"/>
      <c r="I17" s="329"/>
      <c r="J17" s="328"/>
      <c r="K17" s="338"/>
    </row>
    <row r="18" spans="1:11" s="81" customFormat="1" ht="13.5" customHeight="1" thickBot="1">
      <c r="A18" s="327"/>
      <c r="B18" s="328"/>
      <c r="C18" s="328"/>
      <c r="D18" s="329"/>
      <c r="E18" s="329"/>
      <c r="F18" s="328"/>
      <c r="G18" s="329"/>
      <c r="H18" s="329"/>
      <c r="I18" s="329"/>
      <c r="J18" s="329"/>
      <c r="K18" s="330"/>
    </row>
    <row r="19" spans="1:11" s="83" customFormat="1" ht="28.5" customHeight="1">
      <c r="A19" s="427" t="s">
        <v>74</v>
      </c>
      <c r="B19" s="441" t="s">
        <v>77</v>
      </c>
      <c r="C19" s="442"/>
      <c r="D19" s="445" t="s">
        <v>224</v>
      </c>
      <c r="E19" s="446"/>
      <c r="F19" s="446"/>
      <c r="G19" s="446"/>
      <c r="H19" s="446"/>
      <c r="I19" s="446"/>
      <c r="J19" s="446"/>
      <c r="K19" s="447"/>
    </row>
    <row r="20" spans="1:11" s="83" customFormat="1" ht="45.75" customHeight="1">
      <c r="A20" s="428"/>
      <c r="B20" s="443"/>
      <c r="C20" s="444"/>
      <c r="D20" s="448" t="s">
        <v>78</v>
      </c>
      <c r="E20" s="449"/>
      <c r="F20" s="450" t="s">
        <v>79</v>
      </c>
      <c r="G20" s="448"/>
      <c r="H20" s="449"/>
      <c r="I20" s="448" t="s">
        <v>80</v>
      </c>
      <c r="J20" s="448"/>
      <c r="K20" s="451"/>
    </row>
    <row r="21" spans="1:11" s="83" customFormat="1" ht="12" customHeight="1">
      <c r="A21" s="428"/>
      <c r="B21" s="88" t="s">
        <v>75</v>
      </c>
      <c r="C21" s="88" t="s">
        <v>81</v>
      </c>
      <c r="D21" s="88" t="s">
        <v>75</v>
      </c>
      <c r="E21" s="88" t="s">
        <v>81</v>
      </c>
      <c r="F21" s="88" t="s">
        <v>75</v>
      </c>
      <c r="G21" s="430" t="s">
        <v>81</v>
      </c>
      <c r="H21" s="431"/>
      <c r="I21" s="88" t="s">
        <v>75</v>
      </c>
      <c r="J21" s="430" t="s">
        <v>81</v>
      </c>
      <c r="K21" s="432"/>
    </row>
    <row r="22" spans="1:11" s="83" customFormat="1" ht="12" customHeight="1">
      <c r="A22" s="428"/>
      <c r="B22" s="433" t="s">
        <v>85</v>
      </c>
      <c r="C22" s="289" t="s">
        <v>82</v>
      </c>
      <c r="D22" s="433" t="s">
        <v>85</v>
      </c>
      <c r="E22" s="289" t="s">
        <v>82</v>
      </c>
      <c r="F22" s="433" t="s">
        <v>85</v>
      </c>
      <c r="G22" s="435" t="s">
        <v>84</v>
      </c>
      <c r="H22" s="436"/>
      <c r="I22" s="433" t="s">
        <v>58</v>
      </c>
      <c r="J22" s="435" t="s">
        <v>84</v>
      </c>
      <c r="K22" s="439"/>
    </row>
    <row r="23" spans="1:11" s="83" customFormat="1" ht="12" customHeight="1">
      <c r="A23" s="429"/>
      <c r="B23" s="434"/>
      <c r="C23" s="290" t="s">
        <v>83</v>
      </c>
      <c r="D23" s="434"/>
      <c r="E23" s="290" t="s">
        <v>83</v>
      </c>
      <c r="F23" s="434"/>
      <c r="G23" s="437"/>
      <c r="H23" s="438"/>
      <c r="I23" s="434"/>
      <c r="J23" s="437"/>
      <c r="K23" s="440"/>
    </row>
    <row r="24" spans="1:11" s="81" customFormat="1" ht="27.75" customHeight="1">
      <c r="A24" s="332">
        <v>2014</v>
      </c>
      <c r="B24" s="92">
        <v>573</v>
      </c>
      <c r="C24" s="92">
        <v>1644972</v>
      </c>
      <c r="D24" s="92">
        <v>327</v>
      </c>
      <c r="E24" s="92">
        <v>1096430</v>
      </c>
      <c r="F24" s="92">
        <v>172</v>
      </c>
      <c r="G24" s="92"/>
      <c r="H24" s="92">
        <v>544622</v>
      </c>
      <c r="I24" s="92">
        <v>74</v>
      </c>
      <c r="J24" s="92"/>
      <c r="K24" s="339">
        <v>3920</v>
      </c>
    </row>
    <row r="25" spans="1:11" s="81" customFormat="1" ht="27.75" customHeight="1">
      <c r="A25" s="334">
        <v>2015</v>
      </c>
      <c r="B25" s="92">
        <v>576</v>
      </c>
      <c r="C25" s="92">
        <v>1102582</v>
      </c>
      <c r="D25" s="92">
        <v>337</v>
      </c>
      <c r="E25" s="340">
        <v>1102500</v>
      </c>
      <c r="F25" s="92">
        <v>157</v>
      </c>
      <c r="G25" s="92"/>
      <c r="H25" s="92">
        <v>524206</v>
      </c>
      <c r="I25" s="92">
        <v>82</v>
      </c>
      <c r="J25" s="92"/>
      <c r="K25" s="339">
        <v>3200</v>
      </c>
    </row>
    <row r="26" spans="1:11" s="81" customFormat="1" ht="27.75" customHeight="1">
      <c r="A26" s="334">
        <v>2016</v>
      </c>
      <c r="B26" s="92">
        <v>575</v>
      </c>
      <c r="C26" s="92">
        <v>1603837</v>
      </c>
      <c r="D26" s="92">
        <v>338</v>
      </c>
      <c r="E26" s="92">
        <v>1108300</v>
      </c>
      <c r="F26" s="92">
        <v>153</v>
      </c>
      <c r="G26" s="92"/>
      <c r="H26" s="92">
        <v>490872</v>
      </c>
      <c r="I26" s="92">
        <v>84</v>
      </c>
      <c r="J26" s="92"/>
      <c r="K26" s="339">
        <v>4665</v>
      </c>
    </row>
    <row r="27" spans="1:11" s="81" customFormat="1" ht="27.75" customHeight="1">
      <c r="A27" s="334">
        <v>2017</v>
      </c>
      <c r="B27" s="96">
        <v>561</v>
      </c>
      <c r="C27" s="92">
        <v>1512211</v>
      </c>
      <c r="D27" s="92">
        <v>329</v>
      </c>
      <c r="E27" s="92">
        <v>1111190</v>
      </c>
      <c r="F27" s="92">
        <v>149</v>
      </c>
      <c r="G27" s="92"/>
      <c r="H27" s="92">
        <v>395716</v>
      </c>
      <c r="I27" s="92">
        <v>83</v>
      </c>
      <c r="J27" s="92"/>
      <c r="K27" s="339">
        <v>5305</v>
      </c>
    </row>
    <row r="28" spans="1:11" s="81" customFormat="1" ht="27.75" customHeight="1">
      <c r="A28" s="334">
        <v>2018</v>
      </c>
      <c r="B28" s="92">
        <v>580</v>
      </c>
      <c r="C28" s="92">
        <v>1540813</v>
      </c>
      <c r="D28" s="92">
        <v>335</v>
      </c>
      <c r="E28" s="92">
        <v>1116900</v>
      </c>
      <c r="F28" s="92">
        <v>144</v>
      </c>
      <c r="G28" s="92"/>
      <c r="H28" s="92">
        <v>418658</v>
      </c>
      <c r="I28" s="92">
        <v>101</v>
      </c>
      <c r="J28" s="92"/>
      <c r="K28" s="339">
        <v>5255</v>
      </c>
    </row>
    <row r="29" spans="1:11" s="252" customFormat="1" ht="27.75" customHeight="1">
      <c r="A29" s="335">
        <v>2019</v>
      </c>
      <c r="B29" s="255">
        <f>SUM(D29,F29,I29)</f>
        <v>534</v>
      </c>
      <c r="C29" s="255">
        <f>SUM(E29,H29,K29)</f>
        <v>1579998</v>
      </c>
      <c r="D29" s="255">
        <v>295</v>
      </c>
      <c r="E29" s="255">
        <v>1152180</v>
      </c>
      <c r="F29" s="255">
        <v>143</v>
      </c>
      <c r="G29" s="255"/>
      <c r="H29" s="255">
        <v>421933</v>
      </c>
      <c r="I29" s="255">
        <v>96</v>
      </c>
      <c r="J29" s="255"/>
      <c r="K29" s="341">
        <v>5885</v>
      </c>
    </row>
    <row r="30" spans="1:11" s="95" customFormat="1" ht="9.9499999999999993" customHeight="1" thickBot="1">
      <c r="A30" s="342"/>
      <c r="B30" s="343"/>
      <c r="C30" s="343"/>
      <c r="D30" s="343"/>
      <c r="E30" s="343"/>
      <c r="F30" s="343"/>
      <c r="G30" s="343"/>
      <c r="H30" s="343"/>
      <c r="I30" s="343"/>
      <c r="J30" s="343"/>
      <c r="K30" s="344"/>
    </row>
    <row r="31" spans="1:11" s="95" customFormat="1" ht="9.9499999999999993" customHeight="1">
      <c r="A31" s="98"/>
      <c r="B31" s="94"/>
      <c r="C31" s="97"/>
      <c r="D31" s="97"/>
      <c r="E31" s="97"/>
      <c r="F31" s="97"/>
      <c r="G31" s="97"/>
      <c r="H31" s="97"/>
      <c r="I31" s="97"/>
      <c r="J31" s="97"/>
    </row>
    <row r="32" spans="1:11" s="81" customFormat="1" ht="15" customHeight="1">
      <c r="A32" s="33" t="s">
        <v>222</v>
      </c>
      <c r="J32" s="81" t="s">
        <v>13</v>
      </c>
    </row>
    <row r="35" spans="1:1">
      <c r="A35" s="99"/>
    </row>
  </sheetData>
  <mergeCells count="31">
    <mergeCell ref="A2:K2"/>
    <mergeCell ref="A3:K3"/>
    <mergeCell ref="B6:C7"/>
    <mergeCell ref="D6:K6"/>
    <mergeCell ref="H7:I7"/>
    <mergeCell ref="J7:K7"/>
    <mergeCell ref="A6:A10"/>
    <mergeCell ref="H9:H10"/>
    <mergeCell ref="I9:I10"/>
    <mergeCell ref="J9:J10"/>
    <mergeCell ref="K9:K10"/>
    <mergeCell ref="B9:B10"/>
    <mergeCell ref="C9:C10"/>
    <mergeCell ref="D9:D10"/>
    <mergeCell ref="E9:E10"/>
    <mergeCell ref="F9:F10"/>
    <mergeCell ref="G9:G10"/>
    <mergeCell ref="A19:A23"/>
    <mergeCell ref="G21:H21"/>
    <mergeCell ref="J21:K21"/>
    <mergeCell ref="B22:B23"/>
    <mergeCell ref="G22:H23"/>
    <mergeCell ref="J22:K23"/>
    <mergeCell ref="D22:D23"/>
    <mergeCell ref="F22:F23"/>
    <mergeCell ref="I22:I23"/>
    <mergeCell ref="B19:C20"/>
    <mergeCell ref="D19:K19"/>
    <mergeCell ref="D20:E20"/>
    <mergeCell ref="F20:H20"/>
    <mergeCell ref="I20:K20"/>
  </mergeCells>
  <phoneticPr fontId="2" type="noConversion"/>
  <printOptions gridLinesSet="0"/>
  <pageMargins left="0.57986110000000002" right="0.39374999999999999" top="0.55138889999999996" bottom="0.55138889999999996" header="0.51180550000000002" footer="0.51180550000000002"/>
  <pageSetup paperSize="9" scale="86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R46"/>
  <sheetViews>
    <sheetView view="pageBreakPreview" topLeftCell="A13" zoomScaleNormal="100" zoomScaleSheetLayoutView="100" workbookViewId="0">
      <selection activeCell="L36" sqref="L36"/>
    </sheetView>
  </sheetViews>
  <sheetFormatPr defaultRowHeight="13.5"/>
  <cols>
    <col min="1" max="1" width="6.77734375" style="77" customWidth="1"/>
    <col min="2" max="5" width="8.77734375" style="77" customWidth="1"/>
    <col min="6" max="6" width="9.109375" style="77" customWidth="1"/>
    <col min="7" max="7" width="12.21875" style="77" customWidth="1"/>
    <col min="8" max="8" width="10.5546875" style="77" customWidth="1"/>
    <col min="9" max="9" width="10.88671875" style="77" customWidth="1"/>
    <col min="10" max="10" width="6.77734375" style="77" customWidth="1"/>
    <col min="11" max="16" width="8.77734375" style="77" customWidth="1"/>
    <col min="17" max="17" width="10.21875" style="77" customWidth="1"/>
    <col min="18" max="18" width="8.77734375" style="77" customWidth="1"/>
    <col min="19" max="16384" width="8.88671875" style="77"/>
  </cols>
  <sheetData>
    <row r="1" spans="1:18" s="75" customFormat="1" ht="15" customHeight="1">
      <c r="I1" s="52"/>
      <c r="P1" s="52"/>
    </row>
    <row r="2" spans="1:18" s="192" customFormat="1" ht="30" customHeight="1">
      <c r="A2" s="219" t="s">
        <v>136</v>
      </c>
      <c r="B2" s="219"/>
      <c r="C2" s="219"/>
      <c r="D2" s="219"/>
      <c r="E2" s="219"/>
      <c r="F2" s="219"/>
      <c r="G2" s="219"/>
      <c r="H2" s="219"/>
      <c r="I2" s="219"/>
      <c r="J2" s="468" t="s">
        <v>229</v>
      </c>
      <c r="K2" s="452"/>
      <c r="L2" s="452"/>
      <c r="M2" s="452"/>
      <c r="N2" s="452"/>
      <c r="O2" s="452"/>
      <c r="P2" s="452"/>
      <c r="Q2" s="452"/>
      <c r="R2" s="452"/>
    </row>
    <row r="3" spans="1:18" s="193" customFormat="1" ht="30" customHeight="1">
      <c r="A3" s="220"/>
      <c r="B3" s="220"/>
      <c r="C3" s="220"/>
      <c r="D3" s="220"/>
      <c r="E3" s="220"/>
      <c r="F3" s="220"/>
      <c r="G3" s="220"/>
      <c r="H3" s="220"/>
      <c r="I3" s="220"/>
      <c r="J3" s="452"/>
      <c r="K3" s="452"/>
      <c r="L3" s="452"/>
      <c r="M3" s="452"/>
      <c r="N3" s="452"/>
      <c r="O3" s="452"/>
      <c r="P3" s="452"/>
      <c r="Q3" s="452"/>
      <c r="R3" s="452"/>
    </row>
    <row r="4" spans="1:18" ht="15" customHeight="1">
      <c r="A4" s="100"/>
      <c r="B4" s="100"/>
      <c r="C4" s="100"/>
      <c r="D4" s="100"/>
      <c r="E4" s="100"/>
      <c r="F4" s="100"/>
      <c r="G4" s="100"/>
      <c r="H4" s="100"/>
      <c r="I4" s="100"/>
      <c r="J4" s="138"/>
      <c r="K4" s="138"/>
      <c r="L4" s="138"/>
      <c r="M4" s="138"/>
      <c r="N4" s="138"/>
      <c r="O4" s="138"/>
      <c r="P4" s="138"/>
      <c r="Q4" s="138"/>
      <c r="R4" s="138"/>
    </row>
    <row r="5" spans="1:18" s="81" customFormat="1" ht="15" customHeight="1" thickBot="1">
      <c r="A5" s="80" t="s">
        <v>87</v>
      </c>
      <c r="B5" s="80"/>
      <c r="D5" s="81" t="s">
        <v>13</v>
      </c>
      <c r="I5" s="82"/>
      <c r="J5" s="80"/>
      <c r="Q5" s="82"/>
      <c r="R5" s="82" t="s">
        <v>88</v>
      </c>
    </row>
    <row r="6" spans="1:18" s="76" customFormat="1" ht="15" customHeight="1">
      <c r="A6" s="194"/>
      <c r="B6" s="474" t="s">
        <v>89</v>
      </c>
      <c r="C6" s="475"/>
      <c r="D6" s="475"/>
      <c r="E6" s="494"/>
      <c r="F6" s="474" t="s">
        <v>138</v>
      </c>
      <c r="G6" s="475"/>
      <c r="H6" s="475"/>
      <c r="I6" s="476"/>
      <c r="J6" s="194"/>
      <c r="K6" s="102" t="s">
        <v>90</v>
      </c>
      <c r="L6" s="103" t="s">
        <v>160</v>
      </c>
      <c r="M6" s="103"/>
      <c r="N6" s="103"/>
      <c r="O6" s="474" t="s">
        <v>91</v>
      </c>
      <c r="P6" s="475"/>
      <c r="Q6" s="475"/>
      <c r="R6" s="476"/>
    </row>
    <row r="7" spans="1:18" s="76" customFormat="1" ht="13.5" customHeight="1">
      <c r="A7" s="195"/>
      <c r="B7" s="107" t="s">
        <v>92</v>
      </c>
      <c r="C7" s="107" t="s">
        <v>93</v>
      </c>
      <c r="D7" s="107" t="s">
        <v>94</v>
      </c>
      <c r="E7" s="48" t="s">
        <v>95</v>
      </c>
      <c r="F7" s="495" t="s">
        <v>96</v>
      </c>
      <c r="G7" s="495"/>
      <c r="H7" s="496"/>
      <c r="I7" s="196" t="s">
        <v>146</v>
      </c>
      <c r="J7" s="195"/>
      <c r="K7" s="282"/>
      <c r="L7" s="50" t="s">
        <v>97</v>
      </c>
      <c r="M7" s="107" t="s">
        <v>98</v>
      </c>
      <c r="N7" s="107" t="s">
        <v>99</v>
      </c>
      <c r="O7" s="48" t="s">
        <v>100</v>
      </c>
      <c r="P7" s="108" t="s">
        <v>101</v>
      </c>
      <c r="Q7" s="48" t="s">
        <v>102</v>
      </c>
      <c r="R7" s="477" t="s">
        <v>142</v>
      </c>
    </row>
    <row r="8" spans="1:18" s="76" customFormat="1" ht="13.5" customHeight="1">
      <c r="A8" s="195"/>
      <c r="B8" s="109"/>
      <c r="C8" s="109"/>
      <c r="D8" s="109"/>
      <c r="E8" s="109" t="s">
        <v>103</v>
      </c>
      <c r="F8" s="497"/>
      <c r="G8" s="497"/>
      <c r="H8" s="498"/>
      <c r="I8" s="284" t="s">
        <v>104</v>
      </c>
      <c r="J8" s="195"/>
      <c r="K8" s="106"/>
      <c r="L8" s="134" t="s">
        <v>105</v>
      </c>
      <c r="M8" s="109" t="s">
        <v>105</v>
      </c>
      <c r="N8" s="282" t="s">
        <v>105</v>
      </c>
      <c r="O8" s="282" t="s">
        <v>106</v>
      </c>
      <c r="P8" s="110" t="s">
        <v>107</v>
      </c>
      <c r="Q8" s="282" t="s">
        <v>106</v>
      </c>
      <c r="R8" s="478"/>
    </row>
    <row r="9" spans="1:18" s="76" customFormat="1" ht="13.5" customHeight="1">
      <c r="A9" s="195" t="s">
        <v>62</v>
      </c>
      <c r="B9" s="282"/>
      <c r="C9" s="282"/>
      <c r="D9" s="282"/>
      <c r="E9" s="282"/>
      <c r="F9" s="285" t="s">
        <v>108</v>
      </c>
      <c r="G9" s="48" t="s">
        <v>109</v>
      </c>
      <c r="H9" s="134" t="s">
        <v>110</v>
      </c>
      <c r="I9" s="284"/>
      <c r="J9" s="195" t="s">
        <v>62</v>
      </c>
      <c r="K9" s="106"/>
      <c r="L9" s="282"/>
      <c r="M9" s="282"/>
      <c r="N9" s="282"/>
      <c r="O9" s="282"/>
      <c r="P9" s="111"/>
      <c r="Q9" s="469" t="s">
        <v>166</v>
      </c>
      <c r="R9" s="205"/>
    </row>
    <row r="10" spans="1:18" s="76" customFormat="1" ht="13.5" customHeight="1">
      <c r="A10" s="195"/>
      <c r="B10" s="282"/>
      <c r="C10" s="282"/>
      <c r="D10" s="282"/>
      <c r="E10" s="469" t="s">
        <v>137</v>
      </c>
      <c r="F10" s="106" t="s">
        <v>112</v>
      </c>
      <c r="G10" s="47"/>
      <c r="H10" s="134"/>
      <c r="I10" s="284"/>
      <c r="J10" s="195"/>
      <c r="K10" s="106"/>
      <c r="L10" s="469" t="s">
        <v>161</v>
      </c>
      <c r="M10" s="469" t="s">
        <v>162</v>
      </c>
      <c r="N10" s="469" t="s">
        <v>163</v>
      </c>
      <c r="O10" s="469" t="s">
        <v>164</v>
      </c>
      <c r="P10" s="112"/>
      <c r="Q10" s="469"/>
      <c r="R10" s="479" t="s">
        <v>143</v>
      </c>
    </row>
    <row r="11" spans="1:18" s="76" customFormat="1" ht="13.5" customHeight="1">
      <c r="A11" s="197" t="s">
        <v>11</v>
      </c>
      <c r="B11" s="282"/>
      <c r="C11" s="282"/>
      <c r="D11" s="282"/>
      <c r="E11" s="469"/>
      <c r="F11" s="469" t="s">
        <v>147</v>
      </c>
      <c r="G11" s="469" t="s">
        <v>148</v>
      </c>
      <c r="H11" s="469" t="s">
        <v>149</v>
      </c>
      <c r="I11" s="479" t="s">
        <v>173</v>
      </c>
      <c r="J11" s="195" t="s">
        <v>13</v>
      </c>
      <c r="K11" s="113"/>
      <c r="L11" s="467"/>
      <c r="M11" s="467"/>
      <c r="N11" s="467"/>
      <c r="O11" s="467"/>
      <c r="P11" s="471" t="s">
        <v>165</v>
      </c>
      <c r="Q11" s="469"/>
      <c r="R11" s="480"/>
    </row>
    <row r="12" spans="1:18" s="76" customFormat="1" ht="13.5" customHeight="1">
      <c r="A12" s="198"/>
      <c r="B12" s="114" t="s">
        <v>111</v>
      </c>
      <c r="C12" s="114" t="s">
        <v>113</v>
      </c>
      <c r="D12" s="114" t="s">
        <v>114</v>
      </c>
      <c r="E12" s="473"/>
      <c r="F12" s="470"/>
      <c r="G12" s="470"/>
      <c r="H12" s="470"/>
      <c r="I12" s="481"/>
      <c r="J12" s="198"/>
      <c r="K12" s="286" t="s">
        <v>115</v>
      </c>
      <c r="L12" s="470"/>
      <c r="M12" s="470"/>
      <c r="N12" s="470"/>
      <c r="O12" s="470"/>
      <c r="P12" s="472"/>
      <c r="Q12" s="473"/>
      <c r="R12" s="481"/>
    </row>
    <row r="13" spans="1:18" ht="24.75" customHeight="1">
      <c r="A13" s="199">
        <v>2014</v>
      </c>
      <c r="B13" s="115">
        <v>1</v>
      </c>
      <c r="C13" s="115">
        <v>1</v>
      </c>
      <c r="D13" s="115">
        <v>0</v>
      </c>
      <c r="E13" s="115">
        <v>5</v>
      </c>
      <c r="F13" s="115">
        <v>0</v>
      </c>
      <c r="G13" s="115">
        <v>1</v>
      </c>
      <c r="H13" s="115">
        <v>0</v>
      </c>
      <c r="I13" s="200">
        <v>5</v>
      </c>
      <c r="J13" s="199">
        <v>2014</v>
      </c>
      <c r="K13" s="115">
        <v>0</v>
      </c>
      <c r="L13" s="115">
        <v>1</v>
      </c>
      <c r="M13" s="115">
        <v>2</v>
      </c>
      <c r="N13" s="115">
        <v>0</v>
      </c>
      <c r="O13" s="115"/>
      <c r="P13" s="115">
        <v>0</v>
      </c>
      <c r="Q13" s="345">
        <v>0</v>
      </c>
      <c r="R13" s="266" t="s">
        <v>232</v>
      </c>
    </row>
    <row r="14" spans="1:18" ht="24.75" customHeight="1">
      <c r="A14" s="199">
        <v>2015</v>
      </c>
      <c r="B14" s="115">
        <v>1</v>
      </c>
      <c r="C14" s="115">
        <v>1</v>
      </c>
      <c r="D14" s="115">
        <v>2</v>
      </c>
      <c r="E14" s="115">
        <v>5</v>
      </c>
      <c r="F14" s="115">
        <v>2</v>
      </c>
      <c r="G14" s="115">
        <v>0</v>
      </c>
      <c r="H14" s="115">
        <v>0</v>
      </c>
      <c r="I14" s="200">
        <v>6</v>
      </c>
      <c r="J14" s="199">
        <v>2015</v>
      </c>
      <c r="K14" s="115">
        <v>0</v>
      </c>
      <c r="L14" s="115">
        <v>1</v>
      </c>
      <c r="M14" s="115">
        <v>1</v>
      </c>
      <c r="N14" s="115">
        <v>0</v>
      </c>
      <c r="O14" s="115">
        <v>0</v>
      </c>
      <c r="P14" s="115">
        <v>0</v>
      </c>
      <c r="Q14" s="206">
        <v>0</v>
      </c>
      <c r="R14" s="266" t="s">
        <v>232</v>
      </c>
    </row>
    <row r="15" spans="1:18" ht="24.75" customHeight="1">
      <c r="A15" s="199">
        <v>2016</v>
      </c>
      <c r="B15" s="115">
        <v>2</v>
      </c>
      <c r="C15" s="115">
        <v>2</v>
      </c>
      <c r="D15" s="115">
        <v>3</v>
      </c>
      <c r="E15" s="115">
        <v>4</v>
      </c>
      <c r="F15" s="115">
        <v>2</v>
      </c>
      <c r="G15" s="115">
        <v>0</v>
      </c>
      <c r="H15" s="115">
        <v>0</v>
      </c>
      <c r="I15" s="200">
        <v>8</v>
      </c>
      <c r="J15" s="199">
        <v>2016</v>
      </c>
      <c r="K15" s="115">
        <v>0</v>
      </c>
      <c r="L15" s="115">
        <v>1</v>
      </c>
      <c r="M15" s="115">
        <v>1</v>
      </c>
      <c r="N15" s="115">
        <v>0</v>
      </c>
      <c r="O15" s="115">
        <v>0</v>
      </c>
      <c r="P15" s="115">
        <v>0</v>
      </c>
      <c r="Q15" s="206">
        <v>0</v>
      </c>
      <c r="R15" s="266" t="s">
        <v>232</v>
      </c>
    </row>
    <row r="16" spans="1:18" ht="24.75" customHeight="1">
      <c r="A16" s="199">
        <v>2017</v>
      </c>
      <c r="B16" s="115">
        <v>2</v>
      </c>
      <c r="C16" s="115">
        <v>3</v>
      </c>
      <c r="D16" s="115">
        <v>3</v>
      </c>
      <c r="E16" s="115">
        <v>5</v>
      </c>
      <c r="F16" s="115">
        <v>2</v>
      </c>
      <c r="G16" s="115">
        <v>5</v>
      </c>
      <c r="H16" s="115">
        <v>0</v>
      </c>
      <c r="I16" s="200">
        <v>8</v>
      </c>
      <c r="J16" s="199">
        <v>2017</v>
      </c>
      <c r="K16" s="115">
        <v>0</v>
      </c>
      <c r="L16" s="115">
        <v>1</v>
      </c>
      <c r="M16" s="115">
        <v>2</v>
      </c>
      <c r="N16" s="115">
        <v>2</v>
      </c>
      <c r="O16" s="115">
        <v>0</v>
      </c>
      <c r="P16" s="116">
        <v>0</v>
      </c>
      <c r="Q16" s="206">
        <v>1</v>
      </c>
      <c r="R16" s="266" t="s">
        <v>232</v>
      </c>
    </row>
    <row r="17" spans="1:18" ht="24.75" customHeight="1">
      <c r="A17" s="199">
        <v>2018</v>
      </c>
      <c r="B17" s="115">
        <v>3</v>
      </c>
      <c r="C17" s="115">
        <v>3</v>
      </c>
      <c r="D17" s="115">
        <v>2</v>
      </c>
      <c r="E17" s="115">
        <v>5</v>
      </c>
      <c r="F17" s="115">
        <v>2</v>
      </c>
      <c r="G17" s="115">
        <v>1</v>
      </c>
      <c r="H17" s="115">
        <v>0</v>
      </c>
      <c r="I17" s="200">
        <v>8</v>
      </c>
      <c r="J17" s="199">
        <v>2018</v>
      </c>
      <c r="K17" s="115">
        <v>0</v>
      </c>
      <c r="L17" s="115">
        <v>1</v>
      </c>
      <c r="M17" s="115">
        <v>2</v>
      </c>
      <c r="N17" s="115">
        <v>5</v>
      </c>
      <c r="O17" s="115">
        <v>0</v>
      </c>
      <c r="P17" s="116">
        <v>0</v>
      </c>
      <c r="Q17" s="206">
        <v>1</v>
      </c>
      <c r="R17" s="266" t="s">
        <v>232</v>
      </c>
    </row>
    <row r="18" spans="1:18" s="269" customFormat="1" ht="24.75" customHeight="1">
      <c r="A18" s="268">
        <v>2019</v>
      </c>
      <c r="B18" s="239">
        <v>5</v>
      </c>
      <c r="C18" s="239">
        <v>6</v>
      </c>
      <c r="D18" s="239">
        <v>7</v>
      </c>
      <c r="E18" s="239">
        <v>4</v>
      </c>
      <c r="F18" s="239">
        <v>3</v>
      </c>
      <c r="G18" s="239">
        <v>1</v>
      </c>
      <c r="H18" s="239">
        <v>0</v>
      </c>
      <c r="I18" s="240">
        <v>8</v>
      </c>
      <c r="J18" s="268">
        <v>2019</v>
      </c>
      <c r="K18" s="239">
        <v>0</v>
      </c>
      <c r="L18" s="239">
        <v>1</v>
      </c>
      <c r="M18" s="239">
        <v>2</v>
      </c>
      <c r="N18" s="239">
        <v>4</v>
      </c>
      <c r="O18" s="239">
        <v>0</v>
      </c>
      <c r="P18" s="239">
        <v>0</v>
      </c>
      <c r="Q18" s="267">
        <v>0</v>
      </c>
      <c r="R18" s="346">
        <v>0</v>
      </c>
    </row>
    <row r="19" spans="1:18" s="117" customFormat="1" ht="9.9499999999999993" customHeight="1" thickBot="1">
      <c r="A19" s="201"/>
      <c r="B19" s="202"/>
      <c r="C19" s="202"/>
      <c r="D19" s="202"/>
      <c r="E19" s="202"/>
      <c r="F19" s="202"/>
      <c r="G19" s="202"/>
      <c r="H19" s="202"/>
      <c r="I19" s="203"/>
      <c r="J19" s="201"/>
      <c r="K19" s="202"/>
      <c r="L19" s="202"/>
      <c r="M19" s="202"/>
      <c r="N19" s="202"/>
      <c r="O19" s="202"/>
      <c r="P19" s="202"/>
      <c r="Q19" s="204"/>
      <c r="R19" s="207"/>
    </row>
    <row r="20" spans="1:18" s="117" customFormat="1" ht="9.9499999999999993" customHeight="1" thickBot="1">
      <c r="A20" s="118"/>
      <c r="B20" s="119"/>
      <c r="C20" s="119"/>
      <c r="D20" s="119"/>
      <c r="E20" s="120"/>
      <c r="F20" s="120"/>
      <c r="G20" s="120"/>
      <c r="H20" s="120"/>
      <c r="I20" s="120"/>
      <c r="J20" s="118"/>
      <c r="K20" s="120"/>
      <c r="L20" s="120"/>
      <c r="M20" s="120"/>
      <c r="N20" s="120"/>
      <c r="O20" s="120"/>
      <c r="P20" s="120"/>
      <c r="R20" s="204"/>
    </row>
    <row r="21" spans="1:18" s="76" customFormat="1" ht="15" customHeight="1">
      <c r="A21" s="194"/>
      <c r="B21" s="102" t="s">
        <v>116</v>
      </c>
      <c r="C21" s="103"/>
      <c r="D21" s="103"/>
      <c r="E21" s="103"/>
      <c r="F21" s="103"/>
      <c r="G21" s="104"/>
      <c r="H21" s="499" t="s">
        <v>117</v>
      </c>
      <c r="I21" s="500"/>
      <c r="J21" s="194"/>
      <c r="K21" s="105" t="s">
        <v>91</v>
      </c>
      <c r="L21" s="105"/>
      <c r="M21" s="105"/>
      <c r="N21" s="105"/>
      <c r="O21" s="105"/>
      <c r="P21" s="105"/>
      <c r="Q21" s="121"/>
      <c r="R21" s="214"/>
    </row>
    <row r="22" spans="1:18" s="76" customFormat="1" ht="12.75" customHeight="1">
      <c r="A22" s="195"/>
      <c r="B22" s="285" t="s">
        <v>230</v>
      </c>
      <c r="C22" s="50" t="s">
        <v>118</v>
      </c>
      <c r="D22" s="281" t="s">
        <v>119</v>
      </c>
      <c r="E22" s="107" t="s">
        <v>153</v>
      </c>
      <c r="F22" s="48" t="s">
        <v>120</v>
      </c>
      <c r="G22" s="122" t="s">
        <v>121</v>
      </c>
      <c r="H22" s="455" t="s">
        <v>157</v>
      </c>
      <c r="I22" s="501"/>
      <c r="J22" s="195"/>
      <c r="K22" s="123" t="s">
        <v>122</v>
      </c>
      <c r="L22" s="464" t="s">
        <v>139</v>
      </c>
      <c r="M22" s="124" t="s">
        <v>122</v>
      </c>
      <c r="N22" s="124" t="s">
        <v>122</v>
      </c>
      <c r="O22" s="124" t="s">
        <v>122</v>
      </c>
      <c r="P22" s="124" t="s">
        <v>123</v>
      </c>
      <c r="Q22" s="466" t="s">
        <v>140</v>
      </c>
      <c r="R22" s="477" t="s">
        <v>141</v>
      </c>
    </row>
    <row r="23" spans="1:18" s="76" customFormat="1" ht="14.1" customHeight="1">
      <c r="A23" s="195"/>
      <c r="B23" s="106" t="s">
        <v>124</v>
      </c>
      <c r="C23" s="134"/>
      <c r="D23" s="137"/>
      <c r="E23" s="282" t="s">
        <v>125</v>
      </c>
      <c r="F23" s="282" t="s">
        <v>126</v>
      </c>
      <c r="G23" s="122" t="s">
        <v>127</v>
      </c>
      <c r="H23" s="282" t="s">
        <v>128</v>
      </c>
      <c r="I23" s="208" t="s">
        <v>129</v>
      </c>
      <c r="J23" s="195"/>
      <c r="K23" s="123" t="s">
        <v>130</v>
      </c>
      <c r="L23" s="465"/>
      <c r="M23" s="124" t="s">
        <v>131</v>
      </c>
      <c r="N23" s="124" t="s">
        <v>132</v>
      </c>
      <c r="O23" s="124" t="s">
        <v>133</v>
      </c>
      <c r="P23" s="124" t="s">
        <v>134</v>
      </c>
      <c r="Q23" s="467"/>
      <c r="R23" s="478"/>
    </row>
    <row r="24" spans="1:18" s="76" customFormat="1" ht="12.75" customHeight="1">
      <c r="A24" s="195" t="s">
        <v>62</v>
      </c>
      <c r="B24" s="106"/>
      <c r="C24" s="282"/>
      <c r="D24" s="137"/>
      <c r="E24" s="282" t="s">
        <v>13</v>
      </c>
      <c r="F24" s="282"/>
      <c r="G24" s="488" t="s">
        <v>156</v>
      </c>
      <c r="H24" s="282"/>
      <c r="I24" s="209"/>
      <c r="J24" s="195" t="s">
        <v>62</v>
      </c>
      <c r="K24" s="125"/>
      <c r="L24" s="126"/>
      <c r="M24" s="124"/>
      <c r="N24" s="124"/>
      <c r="O24" s="124"/>
      <c r="P24" s="492" t="s">
        <v>172</v>
      </c>
      <c r="Q24" s="134"/>
      <c r="R24" s="284"/>
    </row>
    <row r="25" spans="1:18" s="76" customFormat="1" ht="12.75" customHeight="1">
      <c r="A25" s="195"/>
      <c r="B25" s="484" t="s">
        <v>150</v>
      </c>
      <c r="C25" s="484" t="s">
        <v>151</v>
      </c>
      <c r="D25" s="484" t="s">
        <v>152</v>
      </c>
      <c r="E25" s="486" t="s">
        <v>154</v>
      </c>
      <c r="F25" s="484" t="s">
        <v>155</v>
      </c>
      <c r="G25" s="488"/>
      <c r="H25" s="484" t="s">
        <v>158</v>
      </c>
      <c r="I25" s="479" t="s">
        <v>159</v>
      </c>
      <c r="J25" s="195"/>
      <c r="K25" s="488" t="s">
        <v>167</v>
      </c>
      <c r="L25" s="488" t="s">
        <v>168</v>
      </c>
      <c r="M25" s="490" t="s">
        <v>169</v>
      </c>
      <c r="N25" s="124"/>
      <c r="O25" s="124"/>
      <c r="P25" s="492"/>
      <c r="Q25" s="134"/>
      <c r="R25" s="482" t="s">
        <v>145</v>
      </c>
    </row>
    <row r="26" spans="1:18" s="76" customFormat="1" ht="12.75" customHeight="1">
      <c r="A26" s="195" t="s">
        <v>13</v>
      </c>
      <c r="B26" s="486"/>
      <c r="C26" s="484"/>
      <c r="D26" s="486"/>
      <c r="E26" s="486"/>
      <c r="F26" s="486"/>
      <c r="G26" s="488"/>
      <c r="H26" s="486"/>
      <c r="I26" s="480"/>
      <c r="J26" s="195" t="s">
        <v>13</v>
      </c>
      <c r="K26" s="488"/>
      <c r="L26" s="490"/>
      <c r="M26" s="490"/>
      <c r="N26" s="490" t="s">
        <v>170</v>
      </c>
      <c r="O26" s="124"/>
      <c r="P26" s="492"/>
      <c r="Q26" s="469" t="s">
        <v>144</v>
      </c>
      <c r="R26" s="482"/>
    </row>
    <row r="27" spans="1:18" s="76" customFormat="1" ht="12.75" customHeight="1">
      <c r="A27" s="198"/>
      <c r="B27" s="487"/>
      <c r="C27" s="485"/>
      <c r="D27" s="487"/>
      <c r="E27" s="487"/>
      <c r="F27" s="487"/>
      <c r="G27" s="489"/>
      <c r="H27" s="487"/>
      <c r="I27" s="481"/>
      <c r="J27" s="198"/>
      <c r="K27" s="489"/>
      <c r="L27" s="491"/>
      <c r="M27" s="491"/>
      <c r="N27" s="491"/>
      <c r="O27" s="127" t="s">
        <v>171</v>
      </c>
      <c r="P27" s="493"/>
      <c r="Q27" s="470"/>
      <c r="R27" s="483"/>
    </row>
    <row r="28" spans="1:18" ht="26.25" customHeight="1">
      <c r="A28" s="199">
        <v>2014</v>
      </c>
      <c r="B28" s="115">
        <v>1</v>
      </c>
      <c r="C28" s="115">
        <v>1</v>
      </c>
      <c r="D28" s="115">
        <v>1</v>
      </c>
      <c r="E28" s="115">
        <v>0</v>
      </c>
      <c r="F28" s="115">
        <v>0</v>
      </c>
      <c r="G28" s="115">
        <v>0</v>
      </c>
      <c r="H28" s="115">
        <v>0</v>
      </c>
      <c r="I28" s="200">
        <v>0</v>
      </c>
      <c r="J28" s="199">
        <v>2014</v>
      </c>
      <c r="K28" s="128">
        <v>2</v>
      </c>
      <c r="L28" s="129">
        <v>0</v>
      </c>
      <c r="M28" s="115">
        <v>0</v>
      </c>
      <c r="N28" s="115">
        <v>19</v>
      </c>
      <c r="O28" s="115">
        <v>0</v>
      </c>
      <c r="P28" s="229">
        <v>2</v>
      </c>
      <c r="Q28" s="216">
        <v>0</v>
      </c>
      <c r="R28" s="287">
        <v>0</v>
      </c>
    </row>
    <row r="29" spans="1:18" ht="26.25" customHeight="1">
      <c r="A29" s="199">
        <v>2015</v>
      </c>
      <c r="B29" s="115">
        <v>1</v>
      </c>
      <c r="C29" s="115">
        <v>1</v>
      </c>
      <c r="D29" s="115">
        <v>30</v>
      </c>
      <c r="E29" s="115">
        <v>0</v>
      </c>
      <c r="F29" s="115">
        <v>0</v>
      </c>
      <c r="G29" s="115">
        <v>0</v>
      </c>
      <c r="H29" s="115">
        <v>0</v>
      </c>
      <c r="I29" s="200">
        <v>0</v>
      </c>
      <c r="J29" s="199">
        <v>2015</v>
      </c>
      <c r="K29" s="128">
        <v>2</v>
      </c>
      <c r="L29" s="129">
        <v>0</v>
      </c>
      <c r="M29" s="115">
        <v>0</v>
      </c>
      <c r="N29" s="115">
        <v>18</v>
      </c>
      <c r="O29" s="115">
        <v>0</v>
      </c>
      <c r="P29" s="215">
        <v>4</v>
      </c>
      <c r="Q29" s="115">
        <v>0</v>
      </c>
      <c r="R29" s="287">
        <v>0</v>
      </c>
    </row>
    <row r="30" spans="1:18" ht="26.25" customHeight="1">
      <c r="A30" s="199">
        <v>2016</v>
      </c>
      <c r="B30" s="115">
        <v>1</v>
      </c>
      <c r="C30" s="115">
        <v>1</v>
      </c>
      <c r="D30" s="115">
        <v>43</v>
      </c>
      <c r="E30" s="115">
        <v>0</v>
      </c>
      <c r="F30" s="115">
        <v>0</v>
      </c>
      <c r="G30" s="115">
        <v>0</v>
      </c>
      <c r="H30" s="115">
        <v>0</v>
      </c>
      <c r="I30" s="200">
        <v>0</v>
      </c>
      <c r="J30" s="199">
        <v>2016</v>
      </c>
      <c r="K30" s="128">
        <v>2</v>
      </c>
      <c r="L30" s="129">
        <v>0</v>
      </c>
      <c r="M30" s="115">
        <v>0</v>
      </c>
      <c r="N30" s="115">
        <v>21</v>
      </c>
      <c r="O30" s="115">
        <v>0</v>
      </c>
      <c r="P30" s="215">
        <v>5</v>
      </c>
      <c r="Q30" s="115">
        <v>0</v>
      </c>
      <c r="R30" s="287">
        <v>0</v>
      </c>
    </row>
    <row r="31" spans="1:18" ht="26.25" customHeight="1">
      <c r="A31" s="199">
        <v>2017</v>
      </c>
      <c r="B31" s="115">
        <v>1</v>
      </c>
      <c r="C31" s="115">
        <v>1</v>
      </c>
      <c r="D31" s="115">
        <v>52</v>
      </c>
      <c r="E31" s="115">
        <v>0</v>
      </c>
      <c r="F31" s="115">
        <v>0</v>
      </c>
      <c r="G31" s="115">
        <v>0</v>
      </c>
      <c r="H31" s="115">
        <v>0</v>
      </c>
      <c r="I31" s="200">
        <v>0</v>
      </c>
      <c r="J31" s="199">
        <v>2017</v>
      </c>
      <c r="K31" s="128">
        <v>2</v>
      </c>
      <c r="L31" s="129">
        <v>0</v>
      </c>
      <c r="M31" s="115">
        <v>0</v>
      </c>
      <c r="N31" s="115">
        <v>24</v>
      </c>
      <c r="O31" s="115">
        <v>0</v>
      </c>
      <c r="P31" s="215">
        <v>5</v>
      </c>
      <c r="Q31" s="115">
        <v>0</v>
      </c>
      <c r="R31" s="287">
        <v>0</v>
      </c>
    </row>
    <row r="32" spans="1:18" ht="26.25" customHeight="1">
      <c r="A32" s="199">
        <v>2018</v>
      </c>
      <c r="B32" s="115">
        <v>1</v>
      </c>
      <c r="C32" s="115">
        <v>1</v>
      </c>
      <c r="D32" s="115">
        <v>62</v>
      </c>
      <c r="E32" s="115">
        <v>0</v>
      </c>
      <c r="F32" s="115">
        <v>0</v>
      </c>
      <c r="G32" s="115">
        <v>0</v>
      </c>
      <c r="H32" s="115">
        <v>0</v>
      </c>
      <c r="I32" s="200">
        <v>0</v>
      </c>
      <c r="J32" s="199">
        <v>2018</v>
      </c>
      <c r="K32" s="128">
        <v>2</v>
      </c>
      <c r="L32" s="129">
        <v>0</v>
      </c>
      <c r="M32" s="115">
        <v>0</v>
      </c>
      <c r="N32" s="115">
        <v>23</v>
      </c>
      <c r="O32" s="115">
        <v>0</v>
      </c>
      <c r="P32" s="215">
        <v>5</v>
      </c>
      <c r="Q32" s="115">
        <v>0</v>
      </c>
      <c r="R32" s="288">
        <v>0</v>
      </c>
    </row>
    <row r="33" spans="1:18" s="269" customFormat="1" ht="26.25" customHeight="1">
      <c r="A33" s="268">
        <v>2019</v>
      </c>
      <c r="B33" s="239">
        <v>1</v>
      </c>
      <c r="C33" s="239">
        <v>1</v>
      </c>
      <c r="D33" s="239">
        <v>66</v>
      </c>
      <c r="E33" s="239">
        <v>0</v>
      </c>
      <c r="F33" s="239">
        <v>0</v>
      </c>
      <c r="G33" s="239">
        <v>0</v>
      </c>
      <c r="H33" s="239">
        <v>0</v>
      </c>
      <c r="I33" s="240">
        <v>0</v>
      </c>
      <c r="J33" s="268">
        <v>2019</v>
      </c>
      <c r="K33" s="241">
        <v>0</v>
      </c>
      <c r="L33" s="239">
        <v>0</v>
      </c>
      <c r="M33" s="239">
        <v>0</v>
      </c>
      <c r="N33" s="239">
        <v>27</v>
      </c>
      <c r="O33" s="239">
        <v>0</v>
      </c>
      <c r="P33" s="267">
        <v>4</v>
      </c>
      <c r="Q33" s="239">
        <v>0</v>
      </c>
      <c r="R33" s="240">
        <v>0</v>
      </c>
    </row>
    <row r="34" spans="1:18" s="130" customFormat="1" ht="9.9499999999999993" customHeight="1" thickBot="1">
      <c r="A34" s="210"/>
      <c r="B34" s="211"/>
      <c r="C34" s="212"/>
      <c r="D34" s="212"/>
      <c r="E34" s="212"/>
      <c r="F34" s="212"/>
      <c r="G34" s="212"/>
      <c r="H34" s="212"/>
      <c r="I34" s="213"/>
      <c r="J34" s="210"/>
      <c r="K34" s="211"/>
      <c r="L34" s="212"/>
      <c r="M34" s="212"/>
      <c r="N34" s="212"/>
      <c r="O34" s="212"/>
      <c r="P34" s="212"/>
      <c r="Q34" s="217"/>
      <c r="R34" s="218"/>
    </row>
    <row r="35" spans="1:18" s="130" customFormat="1" ht="9.9499999999999993" customHeight="1">
      <c r="A35" s="131"/>
      <c r="B35" s="132"/>
      <c r="C35" s="132"/>
      <c r="D35" s="132"/>
      <c r="E35" s="132"/>
      <c r="F35" s="132"/>
      <c r="G35" s="132"/>
      <c r="H35" s="132"/>
      <c r="I35" s="132"/>
      <c r="J35" s="131"/>
      <c r="K35" s="132"/>
      <c r="L35" s="132"/>
      <c r="M35" s="132"/>
      <c r="N35" s="132"/>
      <c r="O35" s="132"/>
      <c r="P35" s="132"/>
    </row>
    <row r="36" spans="1:18" s="130" customFormat="1" ht="15" customHeight="1">
      <c r="A36" s="139" t="s">
        <v>174</v>
      </c>
      <c r="B36" s="132"/>
      <c r="C36" s="132"/>
      <c r="D36" s="132"/>
      <c r="E36" s="132"/>
      <c r="F36" s="132"/>
      <c r="G36" s="132"/>
      <c r="H36" s="132"/>
      <c r="I36" s="132"/>
      <c r="J36" s="81" t="s">
        <v>225</v>
      </c>
      <c r="K36" s="132"/>
      <c r="L36" s="132"/>
      <c r="M36" s="132"/>
      <c r="N36" s="132"/>
      <c r="O36" s="132"/>
      <c r="P36" s="132"/>
    </row>
    <row r="37" spans="1:18" s="130" customFormat="1" ht="15" customHeight="1">
      <c r="A37" s="139" t="s">
        <v>179</v>
      </c>
      <c r="B37" s="132"/>
      <c r="C37" s="132"/>
      <c r="D37" s="132"/>
      <c r="E37" s="132"/>
      <c r="F37" s="132"/>
      <c r="G37" s="132"/>
      <c r="H37" s="132"/>
      <c r="I37" s="132"/>
      <c r="J37" s="139"/>
      <c r="K37" s="132"/>
      <c r="L37" s="132"/>
      <c r="M37" s="132"/>
      <c r="N37" s="132"/>
      <c r="O37" s="132"/>
      <c r="P37" s="132"/>
    </row>
    <row r="38" spans="1:18" s="130" customFormat="1" ht="15" customHeight="1">
      <c r="A38" s="139" t="s">
        <v>180</v>
      </c>
      <c r="B38" s="132"/>
      <c r="C38" s="132"/>
      <c r="D38" s="132"/>
      <c r="E38" s="132"/>
      <c r="F38" s="132"/>
      <c r="G38" s="132"/>
      <c r="H38" s="132"/>
      <c r="I38" s="132"/>
      <c r="J38" s="139"/>
      <c r="K38" s="132"/>
      <c r="L38" s="132"/>
      <c r="M38" s="132"/>
      <c r="N38" s="132"/>
      <c r="O38" s="132"/>
      <c r="P38" s="132"/>
    </row>
    <row r="39" spans="1:18" ht="15" customHeight="1">
      <c r="A39" s="81" t="s">
        <v>175</v>
      </c>
      <c r="I39" s="133"/>
      <c r="J39" s="81"/>
      <c r="P39" s="130"/>
      <c r="Q39" s="133"/>
    </row>
    <row r="40" spans="1:18" ht="15" customHeight="1">
      <c r="A40" s="81" t="s">
        <v>176</v>
      </c>
      <c r="I40" s="133"/>
      <c r="J40" s="81"/>
      <c r="P40" s="130"/>
      <c r="Q40" s="133"/>
    </row>
    <row r="41" spans="1:18" ht="15" customHeight="1">
      <c r="A41" s="81" t="s">
        <v>177</v>
      </c>
      <c r="I41" s="133"/>
      <c r="J41" s="81"/>
      <c r="P41" s="130"/>
      <c r="Q41" s="133"/>
    </row>
    <row r="42" spans="1:18" ht="15" customHeight="1">
      <c r="A42" s="81" t="s">
        <v>178</v>
      </c>
      <c r="I42" s="133"/>
      <c r="J42" s="81"/>
      <c r="P42" s="130"/>
      <c r="Q42" s="133"/>
    </row>
    <row r="43" spans="1:18">
      <c r="P43" s="130"/>
    </row>
    <row r="44" spans="1:18">
      <c r="P44" s="130"/>
    </row>
    <row r="45" spans="1:18">
      <c r="P45" s="130"/>
    </row>
    <row r="46" spans="1:18">
      <c r="P46" s="130"/>
    </row>
  </sheetData>
  <mergeCells count="38">
    <mergeCell ref="B6:E6"/>
    <mergeCell ref="F6:I6"/>
    <mergeCell ref="F7:H8"/>
    <mergeCell ref="H21:I21"/>
    <mergeCell ref="H22:I22"/>
    <mergeCell ref="F11:F12"/>
    <mergeCell ref="G11:G12"/>
    <mergeCell ref="H11:H12"/>
    <mergeCell ref="I11:I12"/>
    <mergeCell ref="R25:R27"/>
    <mergeCell ref="C25:C27"/>
    <mergeCell ref="E10:E12"/>
    <mergeCell ref="B25:B27"/>
    <mergeCell ref="G24:G27"/>
    <mergeCell ref="I25:I27"/>
    <mergeCell ref="D25:D27"/>
    <mergeCell ref="E25:E27"/>
    <mergeCell ref="L25:L27"/>
    <mergeCell ref="M25:M27"/>
    <mergeCell ref="N26:N27"/>
    <mergeCell ref="P24:P27"/>
    <mergeCell ref="Q26:Q27"/>
    <mergeCell ref="F25:F27"/>
    <mergeCell ref="H25:H27"/>
    <mergeCell ref="K25:K27"/>
    <mergeCell ref="L22:L23"/>
    <mergeCell ref="Q22:Q23"/>
    <mergeCell ref="J2:R3"/>
    <mergeCell ref="O10:O12"/>
    <mergeCell ref="P11:P12"/>
    <mergeCell ref="Q9:Q12"/>
    <mergeCell ref="O6:R6"/>
    <mergeCell ref="R7:R8"/>
    <mergeCell ref="M10:M12"/>
    <mergeCell ref="N10:N12"/>
    <mergeCell ref="R22:R23"/>
    <mergeCell ref="R10:R12"/>
    <mergeCell ref="L10:L12"/>
  </mergeCells>
  <phoneticPr fontId="2" type="noConversion"/>
  <printOptions gridLinesSet="0"/>
  <pageMargins left="0.51180550000000002" right="0.39374999999999999" top="0.55138889999999996" bottom="0.55138889999999996" header="0.51180550000000002" footer="0.51180550000000002"/>
  <pageSetup paperSize="9" scale="84" pageOrder="overThenDown" orientation="portrait" blackAndWhite="1" r:id="rId1"/>
  <headerFooter alignWithMargins="0"/>
  <colBreaks count="1" manualBreakCount="1">
    <brk id="9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J33"/>
  <sheetViews>
    <sheetView view="pageBreakPreview" zoomScaleNormal="100" workbookViewId="0">
      <selection activeCell="L36" sqref="L36"/>
    </sheetView>
  </sheetViews>
  <sheetFormatPr defaultRowHeight="13.5" outlineLevelRow="3"/>
  <cols>
    <col min="1" max="1" width="9.33203125" style="77" customWidth="1"/>
    <col min="2" max="2" width="14.77734375" style="77" customWidth="1"/>
    <col min="3" max="3" width="12.44140625" style="77" customWidth="1"/>
    <col min="4" max="6" width="14.77734375" style="77" customWidth="1"/>
    <col min="7" max="7" width="11.21875" style="77" customWidth="1"/>
    <col min="8" max="16384" width="8.88671875" style="77"/>
  </cols>
  <sheetData>
    <row r="1" spans="1:10" s="75" customFormat="1" ht="15" customHeight="1">
      <c r="F1" s="52"/>
      <c r="J1" s="52"/>
    </row>
    <row r="2" spans="1:10" s="192" customFormat="1" ht="30" customHeight="1">
      <c r="A2" s="219" t="s">
        <v>189</v>
      </c>
      <c r="B2" s="219"/>
      <c r="C2" s="219"/>
      <c r="D2" s="219"/>
      <c r="E2" s="219"/>
      <c r="F2" s="219"/>
    </row>
    <row r="3" spans="1:10" s="193" customFormat="1" ht="30" customHeight="1">
      <c r="A3" s="220" t="s">
        <v>190</v>
      </c>
      <c r="B3" s="220"/>
      <c r="C3" s="220"/>
      <c r="D3" s="220"/>
      <c r="E3" s="220"/>
      <c r="F3" s="220"/>
    </row>
    <row r="4" spans="1:10" ht="15" customHeight="1">
      <c r="A4" s="100"/>
      <c r="B4" s="100"/>
      <c r="C4" s="100"/>
      <c r="D4" s="100"/>
      <c r="E4" s="100"/>
      <c r="F4" s="100"/>
    </row>
    <row r="5" spans="1:10" ht="15" customHeight="1" thickBot="1">
      <c r="A5" s="363" t="s">
        <v>0</v>
      </c>
      <c r="B5" s="363"/>
      <c r="C5" s="363"/>
      <c r="F5" s="364" t="s">
        <v>1</v>
      </c>
    </row>
    <row r="6" spans="1:10" s="76" customFormat="1" ht="20.100000000000001" customHeight="1">
      <c r="A6" s="347" t="s">
        <v>62</v>
      </c>
      <c r="B6" s="101" t="s">
        <v>181</v>
      </c>
      <c r="C6" s="104" t="s">
        <v>182</v>
      </c>
      <c r="D6" s="105"/>
      <c r="E6" s="105"/>
      <c r="F6" s="348"/>
    </row>
    <row r="7" spans="1:10" s="76" customFormat="1" ht="17.25" customHeight="1">
      <c r="A7" s="349"/>
      <c r="B7" s="106"/>
      <c r="C7" s="135" t="s">
        <v>192</v>
      </c>
      <c r="D7" s="140"/>
      <c r="E7" s="136"/>
      <c r="F7" s="350" t="s">
        <v>183</v>
      </c>
    </row>
    <row r="8" spans="1:10" s="76" customFormat="1" ht="13.5" customHeight="1">
      <c r="A8" s="349"/>
      <c r="B8" s="469" t="s">
        <v>191</v>
      </c>
      <c r="C8" s="282"/>
      <c r="D8" s="48" t="s">
        <v>184</v>
      </c>
      <c r="E8" s="50" t="s">
        <v>185</v>
      </c>
      <c r="F8" s="502" t="s">
        <v>193</v>
      </c>
    </row>
    <row r="9" spans="1:10" s="76" customFormat="1" ht="13.5" customHeight="1">
      <c r="A9" s="351" t="s">
        <v>186</v>
      </c>
      <c r="B9" s="473"/>
      <c r="C9" s="283"/>
      <c r="D9" s="283" t="s">
        <v>114</v>
      </c>
      <c r="E9" s="49" t="s">
        <v>187</v>
      </c>
      <c r="F9" s="503"/>
    </row>
    <row r="10" spans="1:10" s="76" customFormat="1" ht="30" customHeight="1">
      <c r="A10" s="352">
        <v>2014</v>
      </c>
      <c r="B10" s="270">
        <v>13</v>
      </c>
      <c r="C10" s="132">
        <v>4146520</v>
      </c>
      <c r="D10" s="132">
        <v>4106061</v>
      </c>
      <c r="E10" s="132">
        <v>40459</v>
      </c>
      <c r="F10" s="353">
        <v>359327</v>
      </c>
    </row>
    <row r="11" spans="1:10" s="141" customFormat="1" ht="30" customHeight="1">
      <c r="A11" s="199">
        <v>2015</v>
      </c>
      <c r="B11" s="131">
        <v>13</v>
      </c>
      <c r="C11" s="132">
        <v>4536507</v>
      </c>
      <c r="D11" s="132">
        <v>4432618</v>
      </c>
      <c r="E11" s="132">
        <v>103889</v>
      </c>
      <c r="F11" s="231">
        <v>803644</v>
      </c>
      <c r="G11" s="142"/>
    </row>
    <row r="12" spans="1:10" s="143" customFormat="1" ht="30" customHeight="1">
      <c r="A12" s="199">
        <v>2016</v>
      </c>
      <c r="B12" s="144">
        <v>13</v>
      </c>
      <c r="C12" s="132">
        <v>5255960</v>
      </c>
      <c r="D12" s="132">
        <v>5178890</v>
      </c>
      <c r="E12" s="132">
        <v>77070</v>
      </c>
      <c r="F12" s="354">
        <v>317202</v>
      </c>
      <c r="G12" s="142"/>
    </row>
    <row r="13" spans="1:10" s="141" customFormat="1" ht="30" customHeight="1">
      <c r="A13" s="199">
        <v>2017</v>
      </c>
      <c r="B13" s="144">
        <v>13</v>
      </c>
      <c r="C13" s="132">
        <v>4853991</v>
      </c>
      <c r="D13" s="132">
        <v>4730283</v>
      </c>
      <c r="E13" s="132">
        <v>123708</v>
      </c>
      <c r="F13" s="354">
        <v>423716</v>
      </c>
      <c r="G13" s="142"/>
    </row>
    <row r="14" spans="1:10" ht="30" customHeight="1" outlineLevel="1">
      <c r="A14" s="199">
        <v>2018</v>
      </c>
      <c r="B14" s="144">
        <v>13</v>
      </c>
      <c r="C14" s="132">
        <v>4686544</v>
      </c>
      <c r="D14" s="132">
        <v>4580490</v>
      </c>
      <c r="E14" s="132">
        <v>106054</v>
      </c>
      <c r="F14" s="354">
        <v>362913</v>
      </c>
      <c r="G14" s="142"/>
    </row>
    <row r="15" spans="1:10" s="277" customFormat="1" ht="30" customHeight="1">
      <c r="A15" s="268">
        <v>2019</v>
      </c>
      <c r="B15" s="275">
        <v>14</v>
      </c>
      <c r="C15" s="355">
        <f>SUM(C16:C27)</f>
        <v>4787914</v>
      </c>
      <c r="D15" s="356">
        <f>SUM(D16:D27)</f>
        <v>4423565</v>
      </c>
      <c r="E15" s="356">
        <f>SUM(E16:E27)</f>
        <v>364349</v>
      </c>
      <c r="F15" s="357">
        <f>SUM(F16:F27)</f>
        <v>498213</v>
      </c>
      <c r="G15" s="276"/>
    </row>
    <row r="16" spans="1:10" ht="24.95" customHeight="1" outlineLevel="3">
      <c r="A16" s="199" t="s">
        <v>24</v>
      </c>
      <c r="B16" s="144">
        <v>14</v>
      </c>
      <c r="C16" s="358">
        <f>SUM(D16:E16)</f>
        <v>764005</v>
      </c>
      <c r="D16" s="271">
        <v>545723</v>
      </c>
      <c r="E16" s="271">
        <v>218282</v>
      </c>
      <c r="F16" s="359">
        <v>8603</v>
      </c>
      <c r="G16" s="142"/>
    </row>
    <row r="17" spans="1:7" s="117" customFormat="1" ht="24.95" customHeight="1" outlineLevel="3">
      <c r="A17" s="199" t="s">
        <v>25</v>
      </c>
      <c r="B17" s="144">
        <v>14</v>
      </c>
      <c r="C17" s="358">
        <f t="shared" ref="C17:C27" si="0">SUM(D17:E17)</f>
        <v>481323</v>
      </c>
      <c r="D17" s="272">
        <v>452137</v>
      </c>
      <c r="E17" s="272">
        <v>29186</v>
      </c>
      <c r="F17" s="359">
        <v>19072</v>
      </c>
      <c r="G17" s="142"/>
    </row>
    <row r="18" spans="1:7" ht="24.95" customHeight="1" outlineLevel="3">
      <c r="A18" s="199" t="s">
        <v>26</v>
      </c>
      <c r="B18" s="144">
        <v>14</v>
      </c>
      <c r="C18" s="358">
        <f t="shared" si="0"/>
        <v>151980</v>
      </c>
      <c r="D18" s="272">
        <v>147213</v>
      </c>
      <c r="E18" s="272">
        <v>4767</v>
      </c>
      <c r="F18" s="359">
        <v>20565</v>
      </c>
      <c r="G18" s="142"/>
    </row>
    <row r="19" spans="1:7" ht="24.95" customHeight="1" outlineLevel="3">
      <c r="A19" s="199" t="s">
        <v>27</v>
      </c>
      <c r="B19" s="144">
        <v>14</v>
      </c>
      <c r="C19" s="358">
        <f t="shared" si="0"/>
        <v>167375</v>
      </c>
      <c r="D19" s="272">
        <v>165231</v>
      </c>
      <c r="E19" s="273">
        <v>2144</v>
      </c>
      <c r="F19" s="359">
        <v>37291</v>
      </c>
      <c r="G19" s="142"/>
    </row>
    <row r="20" spans="1:7" ht="24.95" customHeight="1" outlineLevel="3">
      <c r="A20" s="199" t="s">
        <v>28</v>
      </c>
      <c r="B20" s="144">
        <v>14</v>
      </c>
      <c r="C20" s="358">
        <f t="shared" si="0"/>
        <v>289457</v>
      </c>
      <c r="D20" s="273">
        <v>286294</v>
      </c>
      <c r="E20" s="273">
        <v>3163</v>
      </c>
      <c r="F20" s="359">
        <v>57979</v>
      </c>
      <c r="G20" s="142"/>
    </row>
    <row r="21" spans="1:7" ht="24.95" customHeight="1" outlineLevel="3">
      <c r="A21" s="199" t="s">
        <v>29</v>
      </c>
      <c r="B21" s="144">
        <v>14</v>
      </c>
      <c r="C21" s="358">
        <f t="shared" si="0"/>
        <v>401052</v>
      </c>
      <c r="D21" s="273">
        <v>396315</v>
      </c>
      <c r="E21" s="273">
        <v>4737</v>
      </c>
      <c r="F21" s="359">
        <v>51885</v>
      </c>
      <c r="G21" s="142"/>
    </row>
    <row r="22" spans="1:7" ht="24.95" customHeight="1" outlineLevel="3">
      <c r="A22" s="199" t="s">
        <v>30</v>
      </c>
      <c r="B22" s="144">
        <v>14</v>
      </c>
      <c r="C22" s="358">
        <f t="shared" si="0"/>
        <v>562910</v>
      </c>
      <c r="D22" s="273">
        <v>556123</v>
      </c>
      <c r="E22" s="273">
        <v>6787</v>
      </c>
      <c r="F22" s="359">
        <v>54850</v>
      </c>
      <c r="G22" s="142"/>
    </row>
    <row r="23" spans="1:7" ht="24.95" customHeight="1" outlineLevel="3">
      <c r="A23" s="199" t="s">
        <v>31</v>
      </c>
      <c r="B23" s="144">
        <v>14</v>
      </c>
      <c r="C23" s="358">
        <f t="shared" si="0"/>
        <v>751956</v>
      </c>
      <c r="D23" s="273">
        <v>744107</v>
      </c>
      <c r="E23" s="273">
        <v>7849</v>
      </c>
      <c r="F23" s="359">
        <v>49077</v>
      </c>
      <c r="G23" s="142"/>
    </row>
    <row r="24" spans="1:7" ht="24.95" customHeight="1" outlineLevel="3">
      <c r="A24" s="199" t="s">
        <v>32</v>
      </c>
      <c r="B24" s="144">
        <v>14</v>
      </c>
      <c r="C24" s="358">
        <f t="shared" si="0"/>
        <v>256684</v>
      </c>
      <c r="D24" s="273">
        <v>250987</v>
      </c>
      <c r="E24" s="274">
        <v>5697</v>
      </c>
      <c r="F24" s="359">
        <v>41770</v>
      </c>
      <c r="G24" s="142"/>
    </row>
    <row r="25" spans="1:7" ht="24.95" customHeight="1" outlineLevel="3">
      <c r="A25" s="199" t="s">
        <v>33</v>
      </c>
      <c r="B25" s="144">
        <v>14</v>
      </c>
      <c r="C25" s="358">
        <f t="shared" si="0"/>
        <v>279067</v>
      </c>
      <c r="D25" s="273">
        <v>250308</v>
      </c>
      <c r="E25" s="274">
        <v>28759</v>
      </c>
      <c r="F25" s="359">
        <v>85601</v>
      </c>
      <c r="G25" s="142"/>
    </row>
    <row r="26" spans="1:7" ht="24.95" customHeight="1" outlineLevel="3">
      <c r="A26" s="199" t="s">
        <v>34</v>
      </c>
      <c r="B26" s="144">
        <v>14</v>
      </c>
      <c r="C26" s="358">
        <f t="shared" si="0"/>
        <v>209863</v>
      </c>
      <c r="D26" s="273">
        <v>203765</v>
      </c>
      <c r="E26" s="273">
        <v>6098</v>
      </c>
      <c r="F26" s="359">
        <v>51919</v>
      </c>
      <c r="G26" s="142"/>
    </row>
    <row r="27" spans="1:7" ht="24.95" customHeight="1" outlineLevel="3">
      <c r="A27" s="199" t="s">
        <v>35</v>
      </c>
      <c r="B27" s="144">
        <v>14</v>
      </c>
      <c r="C27" s="358">
        <f t="shared" si="0"/>
        <v>472242</v>
      </c>
      <c r="D27" s="273">
        <v>425362</v>
      </c>
      <c r="E27" s="273">
        <v>46880</v>
      </c>
      <c r="F27" s="359">
        <v>19601</v>
      </c>
      <c r="G27" s="142"/>
    </row>
    <row r="28" spans="1:7" s="76" customFormat="1" ht="9.75" customHeight="1" thickBot="1">
      <c r="A28" s="360"/>
      <c r="B28" s="361"/>
      <c r="C28" s="361"/>
      <c r="D28" s="361"/>
      <c r="E28" s="361"/>
      <c r="F28" s="362"/>
      <c r="G28" s="142"/>
    </row>
    <row r="29" spans="1:7" s="76" customFormat="1" ht="11.25" customHeight="1">
      <c r="A29" s="145"/>
      <c r="B29" s="145"/>
      <c r="C29" s="145"/>
      <c r="D29" s="145"/>
      <c r="E29" s="145"/>
      <c r="F29" s="145"/>
    </row>
    <row r="30" spans="1:7" s="141" customFormat="1" ht="15" customHeight="1">
      <c r="A30" s="365" t="s">
        <v>188</v>
      </c>
      <c r="B30" s="131"/>
      <c r="C30" s="115"/>
      <c r="D30" s="366"/>
      <c r="E30" s="366"/>
    </row>
    <row r="31" spans="1:7" s="141" customFormat="1" ht="15" customHeight="1">
      <c r="A31" s="77" t="s">
        <v>135</v>
      </c>
    </row>
    <row r="33" spans="1:1">
      <c r="A33" s="99"/>
    </row>
  </sheetData>
  <mergeCells count="2">
    <mergeCell ref="B8:B9"/>
    <mergeCell ref="F8:F9"/>
  </mergeCells>
  <phoneticPr fontId="2" type="noConversion"/>
  <printOptions horizontalCentered="1" gridLinesSet="0"/>
  <pageMargins left="0.59027779999999996" right="0.59027779999999996" top="0.55138889999999996" bottom="0.55138889999999996" header="0.51180550000000002" footer="0.51180550000000002"/>
  <pageSetup paperSize="9" scale="89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ⅩⅠ. 교통관광</vt:lpstr>
      <vt:lpstr>1.자동차등록</vt:lpstr>
      <vt:lpstr>1-1. 자동차 연료 종류별 등록</vt:lpstr>
      <vt:lpstr>2.업종별운수업체</vt:lpstr>
      <vt:lpstr>3.영업용자동차 업종별 수송</vt:lpstr>
      <vt:lpstr>4.관광사업체등록</vt:lpstr>
      <vt:lpstr>5.주요관광지방문객수 </vt:lpstr>
      <vt:lpstr>'1.자동차등록'!Print_Area</vt:lpstr>
      <vt:lpstr>'2.업종별운수업체'!Print_Area</vt:lpstr>
      <vt:lpstr>'3.영업용자동차 업종별 수송'!Print_Area</vt:lpstr>
      <vt:lpstr>'4.관광사업체등록'!Print_Area</vt:lpstr>
      <vt:lpstr>'5.주요관광지방문객수 '!Print_Area</vt:lpstr>
      <vt:lpstr>'ⅩⅠ. 교통관광'!Print_Area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2019-10-25T06:06:00Z</cp:lastPrinted>
  <dcterms:created xsi:type="dcterms:W3CDTF">2010-02-23T06:15:14Z</dcterms:created>
  <dcterms:modified xsi:type="dcterms:W3CDTF">2022-12-15T02:17:08Z</dcterms:modified>
</cp:coreProperties>
</file>