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Objects="placeholders" defaultThemeVersion="124226"/>
  <mc:AlternateContent xmlns:mc="http://schemas.openxmlformats.org/markup-compatibility/2006">
    <mc:Choice Requires="x15">
      <x15ac:absPath xmlns:x15ac="http://schemas.microsoft.com/office/spreadsheetml/2010/11/ac" url="C:\★정보화업무★\2020년\2. 통계업무\★2019 통계연보\★2019 통계연보자료(홍천군)\★통계연보 최종수정사항(기간제가 다시 수정)\2018최최종\"/>
    </mc:Choice>
  </mc:AlternateContent>
  <bookViews>
    <workbookView xWindow="270" yWindow="285" windowWidth="7935" windowHeight="9870" tabRatio="818" activeTab="3"/>
  </bookViews>
  <sheets>
    <sheet name="Ⅱ. 토지 및 기후" sheetId="8" r:id="rId1"/>
    <sheet name="1.위치" sheetId="7" r:id="rId2"/>
    <sheet name="2.행정구역" sheetId="2" r:id="rId3"/>
    <sheet name="3.토지지목별현황" sheetId="9" r:id="rId4"/>
    <sheet name="4.일기일수" sheetId="4" r:id="rId5"/>
    <sheet name="5.기상개황" sheetId="5" r:id="rId6"/>
    <sheet name="6.강수량" sheetId="6" r:id="rId7"/>
  </sheets>
  <definedNames>
    <definedName name="aaa">#REF!</definedName>
    <definedName name="_xlnm.Print_Area" localSheetId="2">'2.행정구역'!$A$1:$P$42</definedName>
    <definedName name="_xlnm.Print_Area" localSheetId="4">'4.일기일수'!$A$1:$L$45</definedName>
    <definedName name="_xlnm.Print_Area" localSheetId="5">'5.기상개황'!$A$1:$J$82</definedName>
    <definedName name="_xlnm.Print_Area" localSheetId="6">'6.강수량'!$A$1:$N$19</definedName>
    <definedName name="_xlnm.Print_Area" localSheetId="0">'Ⅱ. 토지 및 기후'!$A$1:$J$44</definedName>
  </definedNames>
  <calcPr calcId="162913"/>
</workbook>
</file>

<file path=xl/calcChain.xml><?xml version="1.0" encoding="utf-8"?>
<calcChain xmlns="http://schemas.openxmlformats.org/spreadsheetml/2006/main">
  <c r="T27" i="9" l="1"/>
  <c r="S27" i="9"/>
  <c r="E66" i="5" l="1"/>
  <c r="C66" i="5" l="1"/>
  <c r="J66" i="5"/>
  <c r="I66" i="5"/>
  <c r="H66" i="5"/>
  <c r="I28" i="5"/>
  <c r="H28" i="5"/>
  <c r="J28" i="5"/>
  <c r="G28" i="5"/>
  <c r="F28" i="5"/>
  <c r="D28" i="5"/>
  <c r="C28" i="5"/>
  <c r="E28" i="5"/>
  <c r="B28" i="5"/>
  <c r="F66" i="5"/>
  <c r="B30" i="9"/>
  <c r="B31" i="9"/>
  <c r="B32" i="9"/>
  <c r="B33" i="9"/>
  <c r="B34" i="9"/>
  <c r="B35" i="9"/>
  <c r="B36" i="9"/>
  <c r="B37" i="9"/>
  <c r="B38" i="9"/>
  <c r="B29" i="9"/>
  <c r="P14" i="2"/>
  <c r="O14" i="2"/>
  <c r="N14" i="2"/>
  <c r="M14" i="2" s="1"/>
  <c r="B27" i="2"/>
  <c r="C30" i="2" s="1"/>
  <c r="C37" i="2" l="1"/>
  <c r="C36" i="2"/>
  <c r="C32" i="2"/>
  <c r="C29" i="2"/>
  <c r="C35" i="2"/>
  <c r="C31" i="2"/>
  <c r="C33" i="2"/>
  <c r="C38" i="2"/>
  <c r="C34" i="2"/>
  <c r="L27" i="2"/>
  <c r="K27" i="2"/>
  <c r="I27" i="2" s="1"/>
  <c r="E27" i="2"/>
  <c r="F27" i="2"/>
  <c r="D27" i="2"/>
  <c r="B16" i="6" l="1"/>
  <c r="C28" i="4" l="1"/>
  <c r="D28" i="4"/>
  <c r="E28" i="4"/>
  <c r="F28" i="4"/>
  <c r="G28" i="4"/>
  <c r="H28" i="4"/>
  <c r="I28" i="4"/>
  <c r="J28" i="4"/>
  <c r="K28" i="4"/>
  <c r="L28" i="4"/>
  <c r="B28" i="4"/>
  <c r="AG27" i="9"/>
  <c r="AF27" i="9"/>
  <c r="AE27" i="9"/>
  <c r="AD27" i="9"/>
  <c r="AC27" i="9"/>
  <c r="AB27" i="9"/>
  <c r="AA27" i="9"/>
  <c r="Y27" i="9"/>
  <c r="X27" i="9"/>
  <c r="W27" i="9"/>
  <c r="V27" i="9"/>
  <c r="U27" i="9"/>
  <c r="R27" i="9"/>
  <c r="Q27" i="9"/>
  <c r="P27" i="9"/>
  <c r="O27" i="9"/>
  <c r="N27" i="9"/>
  <c r="M27" i="9"/>
  <c r="L27" i="9"/>
  <c r="K27" i="9"/>
  <c r="J27" i="9"/>
  <c r="C27" i="9"/>
  <c r="D27" i="9"/>
  <c r="E27" i="9"/>
  <c r="F27" i="9"/>
  <c r="G27" i="9"/>
  <c r="B27" i="9"/>
  <c r="J15" i="9" l="1"/>
  <c r="K15" i="9"/>
  <c r="L15" i="9"/>
  <c r="M15" i="9"/>
  <c r="N15" i="9"/>
  <c r="O15" i="9"/>
  <c r="S15" i="9"/>
  <c r="T15" i="9"/>
  <c r="B17" i="9" l="1"/>
  <c r="B15" i="9" s="1"/>
  <c r="P15" i="9"/>
  <c r="Q15" i="9"/>
  <c r="R15" i="9"/>
  <c r="U15" i="9"/>
  <c r="V15" i="9"/>
  <c r="W15" i="9"/>
  <c r="X15" i="9"/>
  <c r="Y15" i="9"/>
  <c r="C15" i="9"/>
  <c r="D15" i="9"/>
  <c r="E15" i="9"/>
  <c r="F15" i="9"/>
  <c r="G15" i="9"/>
  <c r="C52" i="5" l="1"/>
  <c r="J14" i="5"/>
  <c r="I14" i="5"/>
  <c r="H14" i="5"/>
</calcChain>
</file>

<file path=xl/sharedStrings.xml><?xml version="1.0" encoding="utf-8"?>
<sst xmlns="http://schemas.openxmlformats.org/spreadsheetml/2006/main" count="461" uniqueCount="309">
  <si>
    <t>2. 행  정  구  역</t>
  </si>
  <si>
    <t xml:space="preserve"> </t>
  </si>
  <si>
    <t>구성비</t>
  </si>
  <si>
    <t>도</t>
  </si>
  <si>
    <t>Area</t>
  </si>
  <si>
    <t>Composition</t>
  </si>
  <si>
    <t>(%)</t>
  </si>
  <si>
    <t>3. 토 지 지 목 별 현 황</t>
  </si>
  <si>
    <t>단위 : ㎡</t>
  </si>
  <si>
    <t>계</t>
  </si>
  <si>
    <t>전</t>
  </si>
  <si>
    <t>답</t>
  </si>
  <si>
    <t>과수원</t>
  </si>
  <si>
    <t>목장용지</t>
  </si>
  <si>
    <t>광천지</t>
  </si>
  <si>
    <t>공장용지</t>
  </si>
  <si>
    <t>학교용지</t>
  </si>
  <si>
    <t>철도용지</t>
  </si>
  <si>
    <t>수도용지</t>
  </si>
  <si>
    <t>체육용지</t>
  </si>
  <si>
    <t>유원지</t>
  </si>
  <si>
    <t>종교용지</t>
  </si>
  <si>
    <t>사적지</t>
  </si>
  <si>
    <t>잡종지</t>
  </si>
  <si>
    <t>미복구</t>
  </si>
  <si>
    <t>Mineral</t>
  </si>
  <si>
    <t>Factory</t>
  </si>
  <si>
    <t>School</t>
  </si>
  <si>
    <t>Water</t>
  </si>
  <si>
    <t>Recreation</t>
  </si>
  <si>
    <t>Religious</t>
  </si>
  <si>
    <t>Historical</t>
  </si>
  <si>
    <t>Grave</t>
  </si>
  <si>
    <t>Miscellaneous</t>
  </si>
  <si>
    <t>Total</t>
  </si>
  <si>
    <t>Orchard</t>
  </si>
  <si>
    <t>Pasture</t>
  </si>
  <si>
    <t>site</t>
  </si>
  <si>
    <t>Road</t>
  </si>
  <si>
    <t>River</t>
  </si>
  <si>
    <t>Bank</t>
  </si>
  <si>
    <t>Ditch</t>
  </si>
  <si>
    <t>Park</t>
  </si>
  <si>
    <t>yard</t>
  </si>
  <si>
    <t>눈</t>
  </si>
  <si>
    <t>Year &amp; Month</t>
  </si>
  <si>
    <t>Clear</t>
  </si>
  <si>
    <t>Frost</t>
  </si>
  <si>
    <t>Fog</t>
  </si>
  <si>
    <t>Snow</t>
  </si>
  <si>
    <t>5. 기  상  개  황</t>
  </si>
  <si>
    <t>강수량</t>
  </si>
  <si>
    <t>평균최고</t>
  </si>
  <si>
    <t>평균최저</t>
  </si>
  <si>
    <t>Lowest</t>
  </si>
  <si>
    <t>Minimum</t>
  </si>
  <si>
    <t>이슬점온도</t>
  </si>
  <si>
    <t>평균운량</t>
  </si>
  <si>
    <t>일조시간</t>
  </si>
  <si>
    <t>최심신적설</t>
  </si>
  <si>
    <t>평균풍속</t>
  </si>
  <si>
    <t>최대풍속</t>
  </si>
  <si>
    <t>temperature</t>
  </si>
  <si>
    <t>(h)</t>
  </si>
  <si>
    <t>6. 강   수   량</t>
  </si>
  <si>
    <t>Precipitation</t>
  </si>
  <si>
    <t>Jun.</t>
  </si>
  <si>
    <t>Feb.</t>
  </si>
  <si>
    <t>Mar.</t>
  </si>
  <si>
    <t>Apr.</t>
  </si>
  <si>
    <t>May.</t>
  </si>
  <si>
    <t>Jul.</t>
  </si>
  <si>
    <t>Aug.</t>
  </si>
  <si>
    <t>Sept.</t>
  </si>
  <si>
    <t>Oct.</t>
  </si>
  <si>
    <t>Nov.</t>
  </si>
  <si>
    <t>Dec.</t>
  </si>
  <si>
    <t>읍</t>
    <phoneticPr fontId="4" type="noConversion"/>
  </si>
  <si>
    <t>면</t>
    <phoneticPr fontId="4" type="noConversion"/>
  </si>
  <si>
    <t>통</t>
    <phoneticPr fontId="4" type="noConversion"/>
  </si>
  <si>
    <t>Branch</t>
    <phoneticPr fontId="4" type="noConversion"/>
  </si>
  <si>
    <t>Legal</t>
    <phoneticPr fontId="4" type="noConversion"/>
  </si>
  <si>
    <t>Tong</t>
    <phoneticPr fontId="4" type="noConversion"/>
  </si>
  <si>
    <t>Ban</t>
    <phoneticPr fontId="4" type="noConversion"/>
  </si>
  <si>
    <t>Office</t>
    <phoneticPr fontId="4" type="noConversion"/>
  </si>
  <si>
    <t xml:space="preserve"> </t>
    <phoneticPr fontId="4" type="noConversion"/>
  </si>
  <si>
    <t>Eup</t>
    <phoneticPr fontId="4" type="noConversion"/>
  </si>
  <si>
    <t>Myeon</t>
    <phoneticPr fontId="4" type="noConversion"/>
  </si>
  <si>
    <t>Administrative</t>
    <phoneticPr fontId="4" type="noConversion"/>
  </si>
  <si>
    <t>연별및월별</t>
    <phoneticPr fontId="4" type="noConversion"/>
  </si>
  <si>
    <t>Rain</t>
    <phoneticPr fontId="4" type="noConversion"/>
  </si>
  <si>
    <t>평균해면기압</t>
    <phoneticPr fontId="4" type="noConversion"/>
  </si>
  <si>
    <t>평  균</t>
    <phoneticPr fontId="4" type="noConversion"/>
  </si>
  <si>
    <t>Air pressure of</t>
    <phoneticPr fontId="4" type="noConversion"/>
  </si>
  <si>
    <t>Mean</t>
    <phoneticPr fontId="4" type="noConversion"/>
  </si>
  <si>
    <t>Mean dewpoint</t>
    <phoneticPr fontId="4" type="noConversion"/>
  </si>
  <si>
    <t>Duration</t>
    <phoneticPr fontId="4" type="noConversion"/>
  </si>
  <si>
    <t>cloud</t>
    <phoneticPr fontId="4" type="noConversion"/>
  </si>
  <si>
    <t>of Sunshine</t>
    <phoneticPr fontId="4" type="noConversion"/>
  </si>
  <si>
    <t>of snowfall</t>
    <phoneticPr fontId="4" type="noConversion"/>
  </si>
  <si>
    <t>Fastest</t>
    <phoneticPr fontId="4" type="noConversion"/>
  </si>
  <si>
    <t>행정</t>
    <phoneticPr fontId="4" type="noConversion"/>
  </si>
  <si>
    <t>법정</t>
    <phoneticPr fontId="4" type="noConversion"/>
  </si>
  <si>
    <t>반</t>
    <phoneticPr fontId="4" type="noConversion"/>
  </si>
  <si>
    <t>Summary of Meteorological Data</t>
    <phoneticPr fontId="4" type="noConversion"/>
  </si>
  <si>
    <t>도  로</t>
  </si>
  <si>
    <t>Railway</t>
  </si>
  <si>
    <t>유  지</t>
  </si>
  <si>
    <t>Marsh</t>
  </si>
  <si>
    <t>연  별</t>
    <phoneticPr fontId="4" type="noConversion"/>
  </si>
  <si>
    <t>계</t>
    <phoneticPr fontId="4" type="noConversion"/>
  </si>
  <si>
    <t>Total</t>
    <phoneticPr fontId="4" type="noConversion"/>
  </si>
  <si>
    <t>Cloud</t>
    <phoneticPr fontId="4" type="noConversion"/>
  </si>
  <si>
    <t>Gale</t>
    <phoneticPr fontId="4" type="noConversion"/>
  </si>
  <si>
    <t>최대순간풍속</t>
    <phoneticPr fontId="4" type="noConversion"/>
  </si>
  <si>
    <t>Maximum depth</t>
    <phoneticPr fontId="4" type="noConversion"/>
  </si>
  <si>
    <t>Storm</t>
    <phoneticPr fontId="4" type="noConversion"/>
  </si>
  <si>
    <t>Thunder-</t>
    <phoneticPr fontId="4" type="noConversion"/>
  </si>
  <si>
    <t>Maximum mean</t>
    <phoneticPr fontId="4" type="noConversion"/>
  </si>
  <si>
    <t>Precipitation</t>
    <phoneticPr fontId="4" type="noConversion"/>
  </si>
  <si>
    <t xml:space="preserve"> mean sea level(hPa)</t>
    <phoneticPr fontId="4" type="noConversion"/>
  </si>
  <si>
    <t xml:space="preserve">  Minimum mean  </t>
    <phoneticPr fontId="4" type="noConversion"/>
  </si>
  <si>
    <t>Jan.</t>
    <phoneticPr fontId="4" type="noConversion"/>
  </si>
  <si>
    <t>Greatest</t>
    <phoneticPr fontId="4" type="noConversion"/>
  </si>
  <si>
    <t>gust</t>
    <phoneticPr fontId="4" type="noConversion"/>
  </si>
  <si>
    <t>Highest</t>
    <phoneticPr fontId="4" type="noConversion"/>
  </si>
  <si>
    <t>단위 : 개</t>
    <phoneticPr fontId="4" type="noConversion"/>
  </si>
  <si>
    <t>출장소</t>
    <phoneticPr fontId="4" type="noConversion"/>
  </si>
  <si>
    <t>단위 : ㎜</t>
  </si>
  <si>
    <t>연   별</t>
    <phoneticPr fontId="4" type="noConversion"/>
  </si>
  <si>
    <t xml:space="preserve">  주 : 평균기온 및 평균습도는 매일 3시, 6시, 9시, 12시,</t>
    <phoneticPr fontId="4" type="noConversion"/>
  </si>
  <si>
    <t xml:space="preserve">       15시, 18시, 21시, 24시의 8회 관측치를 산술평균한 것임.</t>
    <phoneticPr fontId="4" type="noConversion"/>
  </si>
  <si>
    <t>Eup, Myeon &amp; Dong</t>
    <phoneticPr fontId="4" type="noConversion"/>
  </si>
  <si>
    <t>Tong &amp; Ri</t>
    <phoneticPr fontId="4" type="noConversion"/>
  </si>
  <si>
    <t>Eup and</t>
    <phoneticPr fontId="4" type="noConversion"/>
  </si>
  <si>
    <t>읍·면</t>
    <phoneticPr fontId="4" type="noConversion"/>
  </si>
  <si>
    <t>시·군</t>
    <phoneticPr fontId="4" type="noConversion"/>
  </si>
  <si>
    <t>Pro-</t>
    <phoneticPr fontId="4" type="noConversion"/>
  </si>
  <si>
    <t>vince</t>
    <phoneticPr fontId="4" type="noConversion"/>
  </si>
  <si>
    <t>Si and</t>
    <phoneticPr fontId="4" type="noConversion"/>
  </si>
  <si>
    <t xml:space="preserve">Gun </t>
    <phoneticPr fontId="4" type="noConversion"/>
  </si>
  <si>
    <t>최고극값</t>
    <phoneticPr fontId="4" type="noConversion"/>
  </si>
  <si>
    <t>최저극값</t>
    <phoneticPr fontId="4" type="noConversion"/>
  </si>
  <si>
    <t>(1/10)</t>
    <phoneticPr fontId="4" type="noConversion"/>
  </si>
  <si>
    <t>홍천읍</t>
    <phoneticPr fontId="4" type="noConversion"/>
  </si>
  <si>
    <t>화촌면</t>
  </si>
  <si>
    <t>두촌면</t>
  </si>
  <si>
    <t>내촌면</t>
  </si>
  <si>
    <t>서석면</t>
  </si>
  <si>
    <t>동면</t>
  </si>
  <si>
    <t>남면</t>
  </si>
  <si>
    <t>서면</t>
  </si>
  <si>
    <t>북방면</t>
  </si>
  <si>
    <t>내면</t>
  </si>
  <si>
    <t>4. 일  기  일  수</t>
    <phoneticPr fontId="4" type="noConversion"/>
  </si>
  <si>
    <t>Weather Days</t>
    <phoneticPr fontId="4" type="noConversion"/>
  </si>
  <si>
    <t>Land and Climate</t>
    <phoneticPr fontId="9" type="noConversion"/>
  </si>
  <si>
    <t>Location</t>
    <phoneticPr fontId="8" type="noConversion"/>
  </si>
  <si>
    <t>Area  and Number of Administrative Units</t>
    <phoneticPr fontId="4" type="noConversion"/>
  </si>
  <si>
    <t>토 지 지 목 별 현 황  (속)</t>
    <phoneticPr fontId="4" type="noConversion"/>
  </si>
  <si>
    <t>Area of Land Category(Cont'd)</t>
    <phoneticPr fontId="4" type="noConversion"/>
  </si>
  <si>
    <t>Area of Land Category</t>
    <phoneticPr fontId="4" type="noConversion"/>
  </si>
  <si>
    <t>연    별</t>
    <phoneticPr fontId="4" type="noConversion"/>
  </si>
  <si>
    <t>주차장</t>
    <phoneticPr fontId="4" type="noConversion"/>
  </si>
  <si>
    <t>주유소용지</t>
    <phoneticPr fontId="4" type="noConversion"/>
  </si>
  <si>
    <t>창고용지</t>
    <phoneticPr fontId="4" type="noConversion"/>
  </si>
  <si>
    <t>양어장</t>
    <phoneticPr fontId="4" type="noConversion"/>
  </si>
  <si>
    <t>연   별</t>
    <phoneticPr fontId="4" type="noConversion"/>
  </si>
  <si>
    <t>Forest</t>
    <phoneticPr fontId="4" type="noConversion"/>
  </si>
  <si>
    <t>Building</t>
    <phoneticPr fontId="4" type="noConversion"/>
  </si>
  <si>
    <t>Parking</t>
    <phoneticPr fontId="4" type="noConversion"/>
  </si>
  <si>
    <t>Service</t>
    <phoneticPr fontId="4" type="noConversion"/>
  </si>
  <si>
    <t>Warehouse</t>
    <phoneticPr fontId="4" type="noConversion"/>
  </si>
  <si>
    <t>Fish</t>
    <phoneticPr fontId="4" type="noConversion"/>
  </si>
  <si>
    <t>Sporting</t>
    <phoneticPr fontId="4" type="noConversion"/>
  </si>
  <si>
    <t>읍면동별</t>
    <phoneticPr fontId="4" type="noConversion"/>
  </si>
  <si>
    <t>Dry paddy</t>
    <phoneticPr fontId="4" type="noConversion"/>
  </si>
  <si>
    <t>Rice paddy</t>
    <phoneticPr fontId="4" type="noConversion"/>
  </si>
  <si>
    <t>field</t>
    <phoneticPr fontId="4" type="noConversion"/>
  </si>
  <si>
    <t>spring site</t>
    <phoneticPr fontId="4" type="noConversion"/>
  </si>
  <si>
    <t>site</t>
    <phoneticPr fontId="4" type="noConversion"/>
  </si>
  <si>
    <t>lot</t>
    <phoneticPr fontId="4" type="noConversion"/>
  </si>
  <si>
    <t>station site</t>
    <phoneticPr fontId="4" type="noConversion"/>
  </si>
  <si>
    <t>farm</t>
    <phoneticPr fontId="4" type="noConversion"/>
  </si>
  <si>
    <t>reservoirs</t>
    <phoneticPr fontId="4" type="noConversion"/>
  </si>
  <si>
    <t>facilities site</t>
    <phoneticPr fontId="4" type="noConversion"/>
  </si>
  <si>
    <t>area</t>
    <phoneticPr fontId="4" type="noConversion"/>
  </si>
  <si>
    <t>Others</t>
    <phoneticPr fontId="4" type="noConversion"/>
  </si>
  <si>
    <t>구름조금</t>
  </si>
  <si>
    <t>구름많음</t>
  </si>
  <si>
    <t>Partly</t>
  </si>
  <si>
    <t>Mostly</t>
  </si>
  <si>
    <t>cloudy</t>
  </si>
  <si>
    <t>자료 : 토지주택과</t>
    <phoneticPr fontId="4" type="noConversion"/>
  </si>
  <si>
    <t>홍천군 홍천읍
석화로 93</t>
    <phoneticPr fontId="8" type="noConversion"/>
  </si>
  <si>
    <t>자료 : 토지주택과</t>
    <phoneticPr fontId="4" type="noConversion"/>
  </si>
  <si>
    <t>읍면별</t>
    <phoneticPr fontId="4" type="noConversion"/>
  </si>
  <si>
    <t>홍천읍</t>
  </si>
  <si>
    <t>임  야</t>
  </si>
  <si>
    <t>대  지</t>
  </si>
  <si>
    <t>하  천</t>
  </si>
  <si>
    <t>제  방</t>
  </si>
  <si>
    <t>구  거</t>
  </si>
  <si>
    <t>공  원</t>
  </si>
  <si>
    <t>묘  지</t>
  </si>
  <si>
    <t>황사</t>
    <phoneticPr fontId="4" type="noConversion"/>
  </si>
  <si>
    <t>yellow</t>
    <phoneticPr fontId="4" type="noConversion"/>
  </si>
  <si>
    <t>sand</t>
    <phoneticPr fontId="4" type="noConversion"/>
  </si>
  <si>
    <t>Ⅱ. 토지 및 기후</t>
    <phoneticPr fontId="9" type="noConversion"/>
  </si>
  <si>
    <t>1월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</si>
  <si>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</si>
  <si>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</si>
  <si>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</si>
  <si>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</si>
  <si>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</si>
  <si>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</si>
  <si>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</si>
  <si>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</si>
  <si>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</si>
  <si>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</si>
  <si>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</si>
  <si>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연별 및 월별</t>
  </si>
  <si>
    <t>상대습도  Rel. Hum.</t>
  </si>
  <si>
    <t>평  균</t>
  </si>
  <si>
    <t>최   소</t>
  </si>
  <si>
    <t>(㎜)</t>
  </si>
  <si>
    <t xml:space="preserve">      1월   Jan.</t>
    <phoneticPr fontId="4" type="noConversion"/>
  </si>
  <si>
    <t xml:space="preserve">      9월  Sept.</t>
    <phoneticPr fontId="4" type="noConversion"/>
  </si>
  <si>
    <t xml:space="preserve">    11월  Nov.</t>
    <phoneticPr fontId="4" type="noConversion"/>
  </si>
  <si>
    <t>(℃)</t>
  </si>
  <si>
    <t>(㎝)</t>
  </si>
  <si>
    <t xml:space="preserve">      3월  Mar.</t>
    <phoneticPr fontId="4" type="noConversion"/>
  </si>
  <si>
    <t xml:space="preserve">      4월  Apr.</t>
    <phoneticPr fontId="4" type="noConversion"/>
  </si>
  <si>
    <t xml:space="preserve">    10월  Oct.  </t>
    <phoneticPr fontId="4" type="noConversion"/>
  </si>
  <si>
    <t>맑  음</t>
  </si>
  <si>
    <t>흐  림</t>
  </si>
  <si>
    <t>강  수</t>
  </si>
  <si>
    <t>서  리</t>
  </si>
  <si>
    <t>안  개</t>
  </si>
  <si>
    <t>뇌  전</t>
  </si>
  <si>
    <t>폭  풍</t>
  </si>
  <si>
    <t xml:space="preserve">      5월  May.</t>
    <phoneticPr fontId="4" type="noConversion"/>
  </si>
  <si>
    <t xml:space="preserve">      8월  Aug.</t>
    <phoneticPr fontId="4" type="noConversion"/>
  </si>
  <si>
    <t xml:space="preserve">    10월  Oct.  </t>
    <phoneticPr fontId="4" type="noConversion"/>
  </si>
  <si>
    <t>동    Dong</t>
    <phoneticPr fontId="4" type="noConversion"/>
  </si>
  <si>
    <t>(㎢)</t>
    <phoneticPr fontId="4" type="noConversion"/>
  </si>
  <si>
    <t xml:space="preserve">      2월  Feb.</t>
    <phoneticPr fontId="4" type="noConversion"/>
  </si>
  <si>
    <t xml:space="preserve">      3월  Mar.</t>
    <phoneticPr fontId="4" type="noConversion"/>
  </si>
  <si>
    <t xml:space="preserve">      7월  Jul. </t>
    <phoneticPr fontId="4" type="noConversion"/>
  </si>
  <si>
    <t xml:space="preserve">      5월  May.</t>
    <phoneticPr fontId="4" type="noConversion"/>
  </si>
  <si>
    <t xml:space="preserve">      6월  Jun.</t>
    <phoneticPr fontId="4" type="noConversion"/>
  </si>
  <si>
    <t>기    온         Air temperature(℃)</t>
    <phoneticPr fontId="4" type="noConversion"/>
  </si>
  <si>
    <t xml:space="preserve">      1월   Jan.</t>
    <phoneticPr fontId="4" type="noConversion"/>
  </si>
  <si>
    <t xml:space="preserve">      3월  Mar.</t>
    <phoneticPr fontId="4" type="noConversion"/>
  </si>
  <si>
    <t xml:space="preserve">      4월  Apr.</t>
    <phoneticPr fontId="4" type="noConversion"/>
  </si>
  <si>
    <t xml:space="preserve">      6월  Jun.</t>
    <phoneticPr fontId="4" type="noConversion"/>
  </si>
  <si>
    <t xml:space="preserve">      9월  Sept.</t>
    <phoneticPr fontId="4" type="noConversion"/>
  </si>
  <si>
    <t xml:space="preserve">    12월  Dec.</t>
    <phoneticPr fontId="4" type="noConversion"/>
  </si>
  <si>
    <t>바  람     Windspeed(m/s)</t>
    <phoneticPr fontId="4" type="noConversion"/>
  </si>
  <si>
    <t xml:space="preserve">      2월  Feb.</t>
    <phoneticPr fontId="4" type="noConversion"/>
  </si>
  <si>
    <t xml:space="preserve">      5월  May.</t>
    <phoneticPr fontId="4" type="noConversion"/>
  </si>
  <si>
    <t xml:space="preserve">      6월  Jun.</t>
    <phoneticPr fontId="4" type="noConversion"/>
  </si>
  <si>
    <t xml:space="preserve">      7월  Jul. </t>
    <phoneticPr fontId="4" type="noConversion"/>
  </si>
  <si>
    <t xml:space="preserve">      8월  Aug.</t>
    <phoneticPr fontId="4" type="noConversion"/>
  </si>
  <si>
    <t xml:space="preserve">    11월  Nov.</t>
    <phoneticPr fontId="4" type="noConversion"/>
  </si>
  <si>
    <t xml:space="preserve">    12월  Dec.</t>
    <phoneticPr fontId="4" type="noConversion"/>
  </si>
  <si>
    <t>단위(Unit) : 일(day)</t>
    <phoneticPr fontId="4" type="noConversion"/>
  </si>
  <si>
    <t xml:space="preserve">      2월  Feb.</t>
    <phoneticPr fontId="4" type="noConversion"/>
  </si>
  <si>
    <t xml:space="preserve">      4월  Apr.</t>
    <phoneticPr fontId="4" type="noConversion"/>
  </si>
  <si>
    <t xml:space="preserve">      8월  Aug.</t>
    <phoneticPr fontId="4" type="noConversion"/>
  </si>
  <si>
    <t xml:space="preserve">      9월  Sept.</t>
    <phoneticPr fontId="4" type="noConversion"/>
  </si>
  <si>
    <t xml:space="preserve">    12월  Dec.</t>
    <phoneticPr fontId="4" type="noConversion"/>
  </si>
  <si>
    <t xml:space="preserve">      1월   Jan.</t>
    <phoneticPr fontId="4" type="noConversion"/>
  </si>
  <si>
    <t xml:space="preserve">    10월  Oct.  </t>
    <phoneticPr fontId="4" type="noConversion"/>
  </si>
  <si>
    <t>연장거리
(Gross distance)</t>
    <phoneticPr fontId="8" type="noConversion"/>
  </si>
  <si>
    <t>동경 128˚ 51' 50" 북위 37˚ 51' 30</t>
  </si>
  <si>
    <t>동경 127˚ 32' 40" 북위 37˚ 38' 60"</t>
  </si>
  <si>
    <t>동경 127˚ 51' 00" 북위 37˚ 32' 80"</t>
  </si>
  <si>
    <t>동 단</t>
    <phoneticPr fontId="8" type="noConversion"/>
  </si>
  <si>
    <t>서 단</t>
    <phoneticPr fontId="8" type="noConversion"/>
  </si>
  <si>
    <t>남 단</t>
    <phoneticPr fontId="8" type="noConversion"/>
  </si>
  <si>
    <t>내   면 명개리</t>
  </si>
  <si>
    <t>서   면 동막리</t>
    <phoneticPr fontId="8" type="noConversion"/>
  </si>
  <si>
    <t>남   면 시동리</t>
    <phoneticPr fontId="8" type="noConversion"/>
  </si>
  <si>
    <t>두촌면 장남리</t>
    <phoneticPr fontId="8" type="noConversion"/>
  </si>
  <si>
    <t>북 단</t>
    <phoneticPr fontId="8" type="noConversion"/>
  </si>
  <si>
    <t>동경 128˚ 01' 10" 북위 37˚ 56' 50"</t>
    <phoneticPr fontId="8" type="noConversion"/>
  </si>
  <si>
    <t>○ 홍천군은 한반도의 중심에 위치한 백두대간의 지맥으로 협곡상태를 이루는 산악지대로서 위치는 아래와
    같습니다.</t>
    <phoneticPr fontId="8" type="noConversion"/>
  </si>
  <si>
    <t>소 재 지
Location</t>
    <phoneticPr fontId="8" type="noConversion"/>
  </si>
  <si>
    <t>단
Extremity</t>
    <phoneticPr fontId="8" type="noConversion"/>
  </si>
  <si>
    <t>경도와 위도의 극점
Extreme of longitude and latitude</t>
    <phoneticPr fontId="8" type="noConversion"/>
  </si>
  <si>
    <t>지         명
 Name of place</t>
    <phoneticPr fontId="8" type="noConversion"/>
  </si>
  <si>
    <t>극         점
 Extreme</t>
    <phoneticPr fontId="8" type="noConversion"/>
  </si>
  <si>
    <t>unit : ㎜</t>
    <phoneticPr fontId="4" type="noConversion"/>
  </si>
  <si>
    <t>1. 위       치</t>
    <phoneticPr fontId="8" type="noConversion"/>
  </si>
  <si>
    <t>자료 : 기상청「기상자료개방포털」</t>
    <phoneticPr fontId="4" type="noConversion"/>
  </si>
  <si>
    <t xml:space="preserve"> Ri</t>
    <phoneticPr fontId="4" type="noConversion"/>
  </si>
  <si>
    <t xml:space="preserve">    리   </t>
    <phoneticPr fontId="4" type="noConversion"/>
  </si>
  <si>
    <t>읍·면·동</t>
    <phoneticPr fontId="4" type="noConversion"/>
  </si>
  <si>
    <t>면    적</t>
    <phoneticPr fontId="4" type="noConversion"/>
  </si>
  <si>
    <t>자료 : 행정과, 토지주택과</t>
    <phoneticPr fontId="4" type="noConversion"/>
  </si>
  <si>
    <t>단위 : ㎡</t>
    <phoneticPr fontId="4" type="noConversion"/>
  </si>
  <si>
    <t>Unit : ㎡</t>
    <phoneticPr fontId="4" type="noConversion"/>
  </si>
  <si>
    <t xml:space="preserve"> 주  1) 강수는 일강수량 0.1이상인 날수</t>
    <phoneticPr fontId="4" type="noConversion"/>
  </si>
  <si>
    <t>Unit : each</t>
    <phoneticPr fontId="4" type="noConversion"/>
  </si>
  <si>
    <t>-</t>
  </si>
  <si>
    <t>동서간  96.1㎞
   East-West distance 
남북간  39.4㎞
   South-North distance</t>
    <phoneticPr fontId="8" type="noConversion"/>
  </si>
  <si>
    <t>○ 지  세
  홍천군의 면적은 1,820.18㎢로 태백산맥의 크고 작은 지맥에 둘러싸인 중산간 지역이며,   홍천읍 시가지
를  관통하는 북한강 지류인 홍천강이 태백산맥의 분수령으로부터 서쪽으로 흘러 경기도 가평군 설악면에
서 북한강과 합류하고 있어 그 유역에 작은 평야를 이룰 뿐 위도상으로는 동경 127도 32분에서 128도 51분
간에 걸쳐 있으며, 동북쪽으로 인제군과  양양군, 남쪽으로 횡성군과 평창군, 서쪽으로는 경기도 양평군과 
북쪽으로 춘천시와 접하고 있음.
  서울~속초, 춘천~원주간 중부내륙 교통의 요충지이며 쌀, 한우, 인삼, 옥수수, 잣을 비롯한 농축산물의 
집산지이다.</t>
    <phoneticPr fontId="8" type="noConversion"/>
  </si>
  <si>
    <t>통·리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</si>
</sst>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2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#,##0.0"/>
    <numFmt numFmtId="179" formatCode="_ * #,##0.0_ ;_ * \-#,##0.0_ ;_ * &quot;-&quot;??_ ;_ @_ "/>
    <numFmt numFmtId="180" formatCode="_ * #,##0.0_ ;_ * \-#,##0.0_ ;_ * &quot;-&quot;_ ;_ @_ "/>
    <numFmt numFmtId="181" formatCode="_ * #,##0_ ;_ * \-#,##0_ ;_ * &quot;-&quot;??_ ;_ @_ "/>
    <numFmt numFmtId="182" formatCode="_-* #,##0.0_-;\-* #,##0.0_-;_-* &quot;-&quot;?_-;_-@_-"/>
    <numFmt numFmtId="183" formatCode="#,##0_ "/>
    <numFmt numFmtId="184" formatCode="_ * #,##0.00_ ;_ * \-#,##0.00_ ;_ * &quot;-&quot;_ ;_ @_ "/>
    <numFmt numFmtId="185" formatCode="0.0_);[Red]\(0.0\)"/>
    <numFmt numFmtId="186" formatCode="#,##0.00_ "/>
    <numFmt numFmtId="187" formatCode="&quot;₩&quot;#,##0.00;[Red]&quot;₩&quot;\-#,##0.00"/>
    <numFmt numFmtId="188" formatCode="_ &quot;₩&quot;* #,##0_ ;_ &quot;₩&quot;* \-#,##0_ ;_ &quot;₩&quot;* &quot;-&quot;_ ;_ @_ "/>
    <numFmt numFmtId="189" formatCode="&quot;$&quot;#,##0_);[Red]\(&quot;$&quot;#,##0\)"/>
    <numFmt numFmtId="190" formatCode="&quot;₩&quot;#,##0;[Red]&quot;₩&quot;\-#,##0"/>
    <numFmt numFmtId="191" formatCode="_ &quot;₩&quot;* #,##0.00_ ;_ &quot;₩&quot;* \-#,##0.00_ ;_ &quot;₩&quot;* &quot;-&quot;??_ ;_ @_ "/>
    <numFmt numFmtId="192" formatCode="&quot;$&quot;#,##0.00_);[Red]\(&quot;$&quot;#,##0.00\)"/>
    <numFmt numFmtId="193" formatCode="#,##0;[Red]&quot;-&quot;#,##0"/>
    <numFmt numFmtId="194" formatCode="#,##0.00;[Red]&quot;-&quot;#,##0.00"/>
    <numFmt numFmtId="195" formatCode="#,##0;&quot;₩&quot;&quot;₩&quot;&quot;₩&quot;&quot;₩&quot;\(#,##0&quot;₩&quot;&quot;₩&quot;&quot;₩&quot;&quot;₩&quot;\)"/>
    <numFmt numFmtId="196" formatCode="_(&quot;$&quot;* #,##0_);_(&quot;$&quot;* \(#,##0\);_(&quot;$&quot;* &quot;-&quot;_);_(@_)"/>
    <numFmt numFmtId="197" formatCode="_(&quot;$&quot;* #,##0.00_);_(&quot;$&quot;* \(#,##0.00\);_(&quot;$&quot;* &quot;-&quot;??_);_(@_)"/>
    <numFmt numFmtId="198" formatCode="&quot;₩&quot;&quot;₩&quot;&quot;₩&quot;&quot;₩&quot;\$#,##0.00;&quot;₩&quot;&quot;₩&quot;&quot;₩&quot;&quot;₩&quot;\(&quot;₩&quot;&quot;₩&quot;&quot;₩&quot;&quot;₩&quot;\$#,##0.00&quot;₩&quot;&quot;₩&quot;&quot;₩&quot;&quot;₩&quot;\)"/>
    <numFmt numFmtId="199" formatCode="_-* #,##0\ _D_M_-;\-* #,##0\ _D_M_-;_-* &quot;-&quot;\ _D_M_-;_-@_-"/>
    <numFmt numFmtId="200" formatCode="_-* #,##0.00\ _D_M_-;\-* #,##0.00\ _D_M_-;_-* &quot;-&quot;??\ _D_M_-;_-@_-"/>
    <numFmt numFmtId="201" formatCode="&quot;₩&quot;&quot;₩&quot;&quot;₩&quot;&quot;₩&quot;\$#,##0;&quot;₩&quot;&quot;₩&quot;&quot;₩&quot;&quot;₩&quot;\(&quot;₩&quot;&quot;₩&quot;&quot;₩&quot;&quot;₩&quot;\$#,##0&quot;₩&quot;&quot;₩&quot;&quot;₩&quot;&quot;₩&quot;\)"/>
    <numFmt numFmtId="202" formatCode="_(* #,##0_);_(* \(#,##0\);_(* &quot;-&quot;_);_(@_)"/>
    <numFmt numFmtId="203" formatCode="_(* #,##0.00_);_(* \(#,##0.00\);_(* &quot;-&quot;??_);_(@_)"/>
    <numFmt numFmtId="204" formatCode="#,##0.000_);&quot;₩&quot;&quot;₩&quot;&quot;₩&quot;&quot;₩&quot;\(#,##0.000&quot;₩&quot;&quot;₩&quot;&quot;₩&quot;&quot;₩&quot;\)"/>
    <numFmt numFmtId="205" formatCode="_-* #,##0\ &quot;DM&quot;_-;\-* #,##0\ &quot;DM&quot;_-;_-* &quot;-&quot;\ &quot;DM&quot;_-;_-@_-"/>
    <numFmt numFmtId="206" formatCode="_-* #,##0.00\ &quot;DM&quot;_-;\-* #,##0.00\ &quot;DM&quot;_-;_-* &quot;-&quot;??\ &quot;DM&quot;_-;_-@_-"/>
    <numFmt numFmtId="207" formatCode="_-* #,##0.00_-;\-* #,##0.00_-;_-* &quot;-&quot;?_-;_-@_-"/>
    <numFmt numFmtId="208" formatCode="0.00000"/>
    <numFmt numFmtId="209" formatCode="0.000000"/>
    <numFmt numFmtId="210" formatCode="_-* #,##0.0_-;\-* #,##0.0_-;_-* &quot;-&quot;_-;_-@_-"/>
    <numFmt numFmtId="211" formatCode="0.00_);[Red]\(0.00\)"/>
    <numFmt numFmtId="212" formatCode="0.00_ "/>
    <numFmt numFmtId="213" formatCode="0.0_ "/>
    <numFmt numFmtId="214" formatCode="#,##0.0_ "/>
  </numFmts>
  <fonts count="177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10"/>
      <name val="바탕체"/>
      <family val="1"/>
      <charset val="129"/>
    </font>
    <font>
      <sz val="8"/>
      <name val="바탕"/>
      <family val="1"/>
      <charset val="129"/>
    </font>
    <font>
      <sz val="10"/>
      <name val="Arial Narrow"/>
      <family val="2"/>
    </font>
    <font>
      <sz val="11"/>
      <name val="돋움"/>
      <family val="3"/>
      <charset val="129"/>
    </font>
    <font>
      <sz val="10"/>
      <name val="Times New Roman"/>
      <family val="1"/>
    </font>
    <font>
      <sz val="8"/>
      <name val="돋움"/>
      <family val="3"/>
      <charset val="129"/>
    </font>
    <font>
      <sz val="8"/>
      <name val="바탕체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10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19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62"/>
      <name val="맑은 고딕"/>
      <family val="3"/>
      <charset val="129"/>
    </font>
    <font>
      <b/>
      <sz val="15"/>
      <color indexed="62"/>
      <name val="맑은 고딕"/>
      <family val="3"/>
      <charset val="129"/>
    </font>
    <font>
      <b/>
      <sz val="13"/>
      <color indexed="62"/>
      <name val="맑은 고딕"/>
      <family val="3"/>
      <charset val="129"/>
    </font>
    <font>
      <b/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3"/>
      <name val="견고딕"/>
      <family val="1"/>
      <charset val="129"/>
    </font>
    <font>
      <sz val="11"/>
      <color indexed="2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2"/>
      <name val="Arial"/>
      <family val="2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10"/>
      <name val="Arial"/>
      <family val="2"/>
    </font>
    <font>
      <sz val="9"/>
      <color theme="1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9"/>
      <color theme="0"/>
      <name val="맑은 고딕"/>
      <family val="3"/>
      <charset val="129"/>
    </font>
    <font>
      <sz val="11"/>
      <color theme="0"/>
      <name val="맑은 고딕"/>
      <family val="3"/>
      <charset val="129"/>
      <scheme val="minor"/>
    </font>
    <font>
      <sz val="9"/>
      <color rgb="FFFF0000"/>
      <name val="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9"/>
      <color rgb="FFFA7D00"/>
      <name val="맑은 고딕"/>
      <family val="3"/>
      <charset val="129"/>
    </font>
    <font>
      <b/>
      <sz val="11"/>
      <color rgb="FFFA7D00"/>
      <name val="맑은 고딕"/>
      <family val="3"/>
      <charset val="129"/>
      <scheme val="minor"/>
    </font>
    <font>
      <sz val="9"/>
      <color rgb="FF9C0006"/>
      <name val="맑은 고딕"/>
      <family val="3"/>
      <charset val="129"/>
    </font>
    <font>
      <sz val="11"/>
      <color rgb="FF9C0006"/>
      <name val="맑은 고딕"/>
      <family val="3"/>
      <charset val="129"/>
      <scheme val="minor"/>
    </font>
    <font>
      <sz val="9"/>
      <color rgb="FF9C6500"/>
      <name val="맑은 고딕"/>
      <family val="3"/>
      <charset val="129"/>
    </font>
    <font>
      <sz val="11"/>
      <color rgb="FF9C6500"/>
      <name val="맑은 고딕"/>
      <family val="3"/>
      <charset val="129"/>
      <scheme val="minor"/>
    </font>
    <font>
      <i/>
      <sz val="9"/>
      <color rgb="FF7F7F7F"/>
      <name val="맑은 고딕"/>
      <family val="3"/>
      <charset val="129"/>
    </font>
    <font>
      <i/>
      <sz val="11"/>
      <color rgb="FF7F7F7F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</font>
    <font>
      <b/>
      <sz val="11"/>
      <color theme="0"/>
      <name val="맑은 고딕"/>
      <family val="3"/>
      <charset val="129"/>
      <scheme val="minor"/>
    </font>
    <font>
      <sz val="9"/>
      <color rgb="FFFA7D00"/>
      <name val="맑은 고딕"/>
      <family val="3"/>
      <charset val="129"/>
    </font>
    <font>
      <sz val="11"/>
      <color rgb="FFFA7D00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9"/>
      <color rgb="FF3F3F76"/>
      <name val="맑은 고딕"/>
      <family val="3"/>
      <charset val="129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9"/>
      <color rgb="FF006100"/>
      <name val="맑은 고딕"/>
      <family val="3"/>
      <charset val="129"/>
    </font>
    <font>
      <sz val="11"/>
      <color rgb="FF006100"/>
      <name val="맑은 고딕"/>
      <family val="3"/>
      <charset val="129"/>
      <scheme val="minor"/>
    </font>
    <font>
      <b/>
      <sz val="9"/>
      <color rgb="FF3F3F3F"/>
      <name val="맑은 고딕"/>
      <family val="3"/>
      <charset val="129"/>
    </font>
    <font>
      <b/>
      <sz val="11"/>
      <color rgb="FF3F3F3F"/>
      <name val="맑은 고딕"/>
      <family val="3"/>
      <charset val="129"/>
      <scheme val="minor"/>
    </font>
    <font>
      <sz val="12"/>
      <name val="???"/>
      <family val="1"/>
    </font>
    <font>
      <sz val="11"/>
      <color indexed="8"/>
      <name val="맑은 고딕"/>
      <family val="3"/>
    </font>
    <font>
      <sz val="11"/>
      <color indexed="9"/>
      <name val="맑은 고딕"/>
      <family val="3"/>
    </font>
    <font>
      <sz val="9"/>
      <color indexed="9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color indexed="20"/>
      <name val="맑은 고딕"/>
      <family val="3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b/>
      <sz val="11"/>
      <color indexed="52"/>
      <name val="맑은 고딕"/>
      <family val="3"/>
    </font>
    <font>
      <b/>
      <sz val="10"/>
      <name val="Helv"/>
      <family val="2"/>
    </font>
    <font>
      <b/>
      <sz val="11"/>
      <color indexed="9"/>
      <name val="맑은 고딕"/>
      <family val="3"/>
    </font>
    <font>
      <sz val="10"/>
      <name val="MS Serif"/>
      <family val="1"/>
    </font>
    <font>
      <sz val="12"/>
      <name val="Arial"/>
      <family val="2"/>
    </font>
    <font>
      <sz val="10"/>
      <color indexed="16"/>
      <name val="MS Serif"/>
      <family val="1"/>
    </font>
    <font>
      <i/>
      <sz val="11"/>
      <color indexed="23"/>
      <name val="맑은 고딕"/>
      <family val="3"/>
    </font>
    <font>
      <sz val="11"/>
      <color indexed="17"/>
      <name val="맑은 고딕"/>
      <family val="3"/>
    </font>
    <font>
      <sz val="8"/>
      <name val="Arial"/>
      <family val="2"/>
    </font>
    <font>
      <b/>
      <sz val="12"/>
      <name val="Helv"/>
      <family val="2"/>
    </font>
    <font>
      <b/>
      <sz val="15"/>
      <color indexed="56"/>
      <name val="맑은 고딕"/>
      <family val="3"/>
    </font>
    <font>
      <b/>
      <sz val="13"/>
      <color indexed="56"/>
      <name val="맑은 고딕"/>
      <family val="3"/>
    </font>
    <font>
      <b/>
      <sz val="11"/>
      <color indexed="56"/>
      <name val="맑은 고딕"/>
      <family val="3"/>
    </font>
    <font>
      <b/>
      <sz val="18"/>
      <name val="Arial"/>
      <family val="2"/>
    </font>
    <font>
      <sz val="11"/>
      <color indexed="62"/>
      <name val="맑은 고딕"/>
      <family val="3"/>
    </font>
    <font>
      <sz val="11"/>
      <color indexed="52"/>
      <name val="맑은 고딕"/>
      <family val="3"/>
    </font>
    <font>
      <b/>
      <sz val="11"/>
      <name val="Helv"/>
      <family val="2"/>
    </font>
    <font>
      <sz val="11"/>
      <color indexed="60"/>
      <name val="맑은 고딕"/>
      <family val="3"/>
    </font>
    <font>
      <b/>
      <sz val="11"/>
      <color indexed="63"/>
      <name val="맑은 고딕"/>
      <family val="3"/>
    </font>
    <font>
      <b/>
      <sz val="18"/>
      <color indexed="56"/>
      <name val="맑은 고딕"/>
      <family val="3"/>
    </font>
    <font>
      <b/>
      <sz val="11"/>
      <color indexed="8"/>
      <name val="맑은 고딕"/>
      <family val="3"/>
    </font>
    <font>
      <sz val="11"/>
      <color indexed="10"/>
      <name val="맑은 고딕"/>
      <family val="3"/>
    </font>
    <font>
      <b/>
      <sz val="9"/>
      <color indexed="10"/>
      <name val="맑은 고딕"/>
      <family val="3"/>
      <charset val="129"/>
    </font>
    <font>
      <b/>
      <sz val="11"/>
      <color indexed="10"/>
      <name val="맑은 고딕"/>
      <family val="3"/>
      <charset val="129"/>
      <scheme val="minor"/>
    </font>
    <font>
      <b/>
      <sz val="1"/>
      <color indexed="8"/>
      <name val="Courier"/>
      <family val="3"/>
    </font>
    <font>
      <sz val="11"/>
      <name val="HY신명조"/>
      <family val="1"/>
      <charset val="129"/>
    </font>
    <font>
      <sz val="9"/>
      <color indexed="20"/>
      <name val="맑은 고딕"/>
      <family val="3"/>
      <charset val="129"/>
    </font>
    <font>
      <sz val="1"/>
      <color indexed="8"/>
      <name val="Courier"/>
      <family val="3"/>
    </font>
    <font>
      <sz val="11"/>
      <color rgb="FF000000"/>
      <name val="맑은 고딕"/>
      <family val="3"/>
      <charset val="129"/>
    </font>
    <font>
      <sz val="9"/>
      <color indexed="19"/>
      <name val="맑은 고딕"/>
      <family val="3"/>
      <charset val="129"/>
    </font>
    <font>
      <sz val="11"/>
      <color indexed="19"/>
      <name val="맑은 고딕"/>
      <family val="3"/>
      <charset val="129"/>
      <scheme val="minor"/>
    </font>
    <font>
      <sz val="11"/>
      <name val="뼻뮝"/>
      <family val="3"/>
      <charset val="129"/>
    </font>
    <font>
      <b/>
      <sz val="9"/>
      <color indexed="9"/>
      <name val="맑은 고딕"/>
      <family val="3"/>
      <charset val="129"/>
    </font>
    <font>
      <sz val="11"/>
      <color rgb="FF000000"/>
      <name val="돋움"/>
      <family val="3"/>
      <charset val="129"/>
    </font>
    <font>
      <sz val="10"/>
      <color rgb="FF000000"/>
      <name val="바탕체"/>
      <family val="1"/>
      <charset val="129"/>
    </font>
    <font>
      <sz val="10"/>
      <color rgb="FF000000"/>
      <name val="Arial"/>
      <family val="2"/>
    </font>
    <font>
      <sz val="10"/>
      <color rgb="FF000000"/>
      <name val="한컴바탕"/>
      <family val="1"/>
      <charset val="129"/>
    </font>
    <font>
      <sz val="11"/>
      <color indexed="8"/>
      <name val="돋움"/>
      <family val="3"/>
      <charset val="129"/>
    </font>
    <font>
      <sz val="11"/>
      <color theme="1"/>
      <name val="돋움"/>
      <family val="3"/>
      <charset val="129"/>
    </font>
    <font>
      <sz val="11"/>
      <color theme="1"/>
      <name val="돋움"/>
      <family val="2"/>
      <charset val="129"/>
    </font>
    <font>
      <sz val="12"/>
      <color indexed="8"/>
      <name val="바탕체"/>
      <family val="1"/>
      <charset val="129"/>
    </font>
    <font>
      <sz val="12"/>
      <color rgb="FF000000"/>
      <name val="바탕체"/>
      <family val="1"/>
      <charset val="129"/>
    </font>
    <font>
      <sz val="11"/>
      <color indexed="10"/>
      <name val="맑은 고딕"/>
      <family val="3"/>
      <charset val="129"/>
      <scheme val="minor"/>
    </font>
    <font>
      <b/>
      <sz val="9"/>
      <color indexed="8"/>
      <name val="맑은 고딕"/>
      <family val="3"/>
      <charset val="129"/>
    </font>
    <font>
      <sz val="9"/>
      <color indexed="62"/>
      <name val="맑은 고딕"/>
      <family val="3"/>
      <charset val="129"/>
    </font>
    <font>
      <b/>
      <sz val="15"/>
      <color indexed="62"/>
      <name val="맑은 고딕"/>
      <family val="3"/>
      <charset val="129"/>
      <scheme val="minor"/>
    </font>
    <font>
      <b/>
      <sz val="13"/>
      <color indexed="62"/>
      <name val="맑은 고딕"/>
      <family val="3"/>
      <charset val="129"/>
      <scheme val="minor"/>
    </font>
    <font>
      <b/>
      <sz val="11"/>
      <color indexed="62"/>
      <name val="맑은 고딕"/>
      <family val="3"/>
      <charset val="129"/>
      <scheme val="minor"/>
    </font>
    <font>
      <b/>
      <sz val="18"/>
      <color indexed="62"/>
      <name val="맑은 고딕"/>
      <family val="3"/>
      <charset val="129"/>
      <scheme val="major"/>
    </font>
    <font>
      <sz val="9"/>
      <color indexed="17"/>
      <name val="맑은 고딕"/>
      <family val="3"/>
      <charset val="129"/>
    </font>
    <font>
      <b/>
      <sz val="9"/>
      <color indexed="63"/>
      <name val="맑은 고딕"/>
      <family val="3"/>
      <charset val="129"/>
    </font>
    <font>
      <sz val="10"/>
      <name val="굴림체"/>
      <family val="3"/>
      <charset val="129"/>
    </font>
    <font>
      <sz val="12"/>
      <name val="굴림체"/>
      <family val="3"/>
      <charset val="129"/>
    </font>
    <font>
      <sz val="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u/>
      <sz val="11"/>
      <color theme="10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26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20"/>
      <name val="맑은 고딕"/>
      <family val="3"/>
      <charset val="129"/>
      <scheme val="minor"/>
    </font>
    <font>
      <sz val="16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indexed="10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indexed="12"/>
      <name val="맑은 고딕"/>
      <family val="3"/>
      <charset val="129"/>
      <scheme val="minor"/>
    </font>
    <font>
      <sz val="9"/>
      <color indexed="12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  <font>
      <sz val="10"/>
      <name val="맑은 고딕"/>
      <family val="3"/>
      <charset val="129"/>
    </font>
    <font>
      <sz val="11"/>
      <color rgb="FF17171C"/>
      <name val="바탕체"/>
      <family val="1"/>
      <charset val="129"/>
    </font>
    <font>
      <sz val="10"/>
      <color rgb="FFFF0000"/>
      <name val="맑은 고딕"/>
      <family val="3"/>
      <charset val="129"/>
      <scheme val="minor"/>
    </font>
  </fonts>
  <fills count="6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295">
    <xf numFmtId="0" fontId="0" fillId="0" borderId="0"/>
    <xf numFmtId="0" fontId="26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48" fillId="27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49" fillId="2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48" fillId="28" borderId="0" applyNumberFormat="0" applyBorder="0" applyAlignment="0" applyProtection="0">
      <alignment vertical="center"/>
    </xf>
    <xf numFmtId="0" fontId="49" fillId="28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9" fillId="2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49" fillId="28" borderId="0" applyNumberFormat="0" applyBorder="0" applyAlignment="0" applyProtection="0">
      <alignment vertical="center"/>
    </xf>
    <xf numFmtId="0" fontId="49" fillId="28" borderId="0" applyNumberFormat="0" applyBorder="0" applyAlignment="0" applyProtection="0">
      <alignment vertical="center"/>
    </xf>
    <xf numFmtId="0" fontId="49" fillId="28" borderId="0" applyNumberFormat="0" applyBorder="0" applyAlignment="0" applyProtection="0">
      <alignment vertical="center"/>
    </xf>
    <xf numFmtId="0" fontId="49" fillId="28" borderId="0" applyNumberFormat="0" applyBorder="0" applyAlignment="0" applyProtection="0">
      <alignment vertical="center"/>
    </xf>
    <xf numFmtId="0" fontId="49" fillId="28" borderId="0" applyNumberFormat="0" applyBorder="0" applyAlignment="0" applyProtection="0">
      <alignment vertical="center"/>
    </xf>
    <xf numFmtId="0" fontId="49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48" fillId="29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49" fillId="3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48" fillId="30" borderId="0" applyNumberFormat="0" applyBorder="0" applyAlignment="0" applyProtection="0">
      <alignment vertical="center"/>
    </xf>
    <xf numFmtId="0" fontId="49" fillId="30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9" fillId="3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49" fillId="30" borderId="0" applyNumberFormat="0" applyBorder="0" applyAlignment="0" applyProtection="0">
      <alignment vertical="center"/>
    </xf>
    <xf numFmtId="0" fontId="49" fillId="30" borderId="0" applyNumberFormat="0" applyBorder="0" applyAlignment="0" applyProtection="0">
      <alignment vertical="center"/>
    </xf>
    <xf numFmtId="0" fontId="49" fillId="30" borderId="0" applyNumberFormat="0" applyBorder="0" applyAlignment="0" applyProtection="0">
      <alignment vertical="center"/>
    </xf>
    <xf numFmtId="0" fontId="49" fillId="30" borderId="0" applyNumberFormat="0" applyBorder="0" applyAlignment="0" applyProtection="0">
      <alignment vertical="center"/>
    </xf>
    <xf numFmtId="0" fontId="49" fillId="30" borderId="0" applyNumberFormat="0" applyBorder="0" applyAlignment="0" applyProtection="0">
      <alignment vertical="center"/>
    </xf>
    <xf numFmtId="0" fontId="49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48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49" fillId="3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48" fillId="32" borderId="0" applyNumberFormat="0" applyBorder="0" applyAlignment="0" applyProtection="0">
      <alignment vertical="center"/>
    </xf>
    <xf numFmtId="0" fontId="49" fillId="32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9" fillId="3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49" fillId="32" borderId="0" applyNumberFormat="0" applyBorder="0" applyAlignment="0" applyProtection="0">
      <alignment vertical="center"/>
    </xf>
    <xf numFmtId="0" fontId="49" fillId="32" borderId="0" applyNumberFormat="0" applyBorder="0" applyAlignment="0" applyProtection="0">
      <alignment vertical="center"/>
    </xf>
    <xf numFmtId="0" fontId="49" fillId="32" borderId="0" applyNumberFormat="0" applyBorder="0" applyAlignment="0" applyProtection="0">
      <alignment vertical="center"/>
    </xf>
    <xf numFmtId="0" fontId="49" fillId="32" borderId="0" applyNumberFormat="0" applyBorder="0" applyAlignment="0" applyProtection="0">
      <alignment vertical="center"/>
    </xf>
    <xf numFmtId="0" fontId="49" fillId="32" borderId="0" applyNumberFormat="0" applyBorder="0" applyAlignment="0" applyProtection="0">
      <alignment vertical="center"/>
    </xf>
    <xf numFmtId="0" fontId="49" fillId="32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48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49" fillId="3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48" fillId="34" borderId="0" applyNumberFormat="0" applyBorder="0" applyAlignment="0" applyProtection="0">
      <alignment vertical="center"/>
    </xf>
    <xf numFmtId="0" fontId="49" fillId="34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9" fillId="3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49" fillId="34" borderId="0" applyNumberFormat="0" applyBorder="0" applyAlignment="0" applyProtection="0">
      <alignment vertical="center"/>
    </xf>
    <xf numFmtId="0" fontId="49" fillId="34" borderId="0" applyNumberFormat="0" applyBorder="0" applyAlignment="0" applyProtection="0">
      <alignment vertical="center"/>
    </xf>
    <xf numFmtId="0" fontId="49" fillId="34" borderId="0" applyNumberFormat="0" applyBorder="0" applyAlignment="0" applyProtection="0">
      <alignment vertical="center"/>
    </xf>
    <xf numFmtId="0" fontId="49" fillId="34" borderId="0" applyNumberFormat="0" applyBorder="0" applyAlignment="0" applyProtection="0">
      <alignment vertical="center"/>
    </xf>
    <xf numFmtId="0" fontId="49" fillId="34" borderId="0" applyNumberFormat="0" applyBorder="0" applyAlignment="0" applyProtection="0">
      <alignment vertical="center"/>
    </xf>
    <xf numFmtId="0" fontId="49" fillId="3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49" fillId="3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48" fillId="35" borderId="0" applyNumberFormat="0" applyBorder="0" applyAlignment="0" applyProtection="0">
      <alignment vertical="center"/>
    </xf>
    <xf numFmtId="0" fontId="49" fillId="35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9" fillId="3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49" fillId="35" borderId="0" applyNumberFormat="0" applyBorder="0" applyAlignment="0" applyProtection="0">
      <alignment vertical="center"/>
    </xf>
    <xf numFmtId="0" fontId="49" fillId="35" borderId="0" applyNumberFormat="0" applyBorder="0" applyAlignment="0" applyProtection="0">
      <alignment vertical="center"/>
    </xf>
    <xf numFmtId="0" fontId="49" fillId="35" borderId="0" applyNumberFormat="0" applyBorder="0" applyAlignment="0" applyProtection="0">
      <alignment vertical="center"/>
    </xf>
    <xf numFmtId="0" fontId="49" fillId="35" borderId="0" applyNumberFormat="0" applyBorder="0" applyAlignment="0" applyProtection="0">
      <alignment vertical="center"/>
    </xf>
    <xf numFmtId="0" fontId="49" fillId="35" borderId="0" applyNumberFormat="0" applyBorder="0" applyAlignment="0" applyProtection="0">
      <alignment vertical="center"/>
    </xf>
    <xf numFmtId="0" fontId="49" fillId="3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49" fillId="3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48" fillId="36" borderId="0" applyNumberFormat="0" applyBorder="0" applyAlignment="0" applyProtection="0">
      <alignment vertical="center"/>
    </xf>
    <xf numFmtId="0" fontId="49" fillId="36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9" fillId="3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49" fillId="36" borderId="0" applyNumberFormat="0" applyBorder="0" applyAlignment="0" applyProtection="0">
      <alignment vertical="center"/>
    </xf>
    <xf numFmtId="0" fontId="49" fillId="36" borderId="0" applyNumberFormat="0" applyBorder="0" applyAlignment="0" applyProtection="0">
      <alignment vertical="center"/>
    </xf>
    <xf numFmtId="0" fontId="49" fillId="36" borderId="0" applyNumberFormat="0" applyBorder="0" applyAlignment="0" applyProtection="0">
      <alignment vertical="center"/>
    </xf>
    <xf numFmtId="0" fontId="49" fillId="36" borderId="0" applyNumberFormat="0" applyBorder="0" applyAlignment="0" applyProtection="0">
      <alignment vertical="center"/>
    </xf>
    <xf numFmtId="0" fontId="49" fillId="36" borderId="0" applyNumberFormat="0" applyBorder="0" applyAlignment="0" applyProtection="0">
      <alignment vertical="center"/>
    </xf>
    <xf numFmtId="0" fontId="49" fillId="3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49" fillId="3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48" fillId="37" borderId="0" applyNumberFormat="0" applyBorder="0" applyAlignment="0" applyProtection="0">
      <alignment vertical="center"/>
    </xf>
    <xf numFmtId="0" fontId="49" fillId="37" borderId="0" applyNumberFormat="0" applyBorder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49" fillId="3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49" fillId="37" borderId="0" applyNumberFormat="0" applyBorder="0" applyAlignment="0" applyProtection="0">
      <alignment vertical="center"/>
    </xf>
    <xf numFmtId="0" fontId="49" fillId="37" borderId="0" applyNumberFormat="0" applyBorder="0" applyAlignment="0" applyProtection="0">
      <alignment vertical="center"/>
    </xf>
    <xf numFmtId="0" fontId="49" fillId="37" borderId="0" applyNumberFormat="0" applyBorder="0" applyAlignment="0" applyProtection="0">
      <alignment vertical="center"/>
    </xf>
    <xf numFmtId="0" fontId="49" fillId="37" borderId="0" applyNumberFormat="0" applyBorder="0" applyAlignment="0" applyProtection="0">
      <alignment vertical="center"/>
    </xf>
    <xf numFmtId="0" fontId="49" fillId="37" borderId="0" applyNumberFormat="0" applyBorder="0" applyAlignment="0" applyProtection="0">
      <alignment vertical="center"/>
    </xf>
    <xf numFmtId="0" fontId="49" fillId="3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49" fillId="3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9" fillId="38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9" fillId="3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49" fillId="38" borderId="0" applyNumberFormat="0" applyBorder="0" applyAlignment="0" applyProtection="0">
      <alignment vertical="center"/>
    </xf>
    <xf numFmtId="0" fontId="49" fillId="38" borderId="0" applyNumberFormat="0" applyBorder="0" applyAlignment="0" applyProtection="0">
      <alignment vertical="center"/>
    </xf>
    <xf numFmtId="0" fontId="49" fillId="38" borderId="0" applyNumberFormat="0" applyBorder="0" applyAlignment="0" applyProtection="0">
      <alignment vertical="center"/>
    </xf>
    <xf numFmtId="0" fontId="49" fillId="38" borderId="0" applyNumberFormat="0" applyBorder="0" applyAlignment="0" applyProtection="0">
      <alignment vertical="center"/>
    </xf>
    <xf numFmtId="0" fontId="49" fillId="38" borderId="0" applyNumberFormat="0" applyBorder="0" applyAlignment="0" applyProtection="0">
      <alignment vertical="center"/>
    </xf>
    <xf numFmtId="0" fontId="49" fillId="38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50" fillId="39" borderId="0" applyNumberFormat="0" applyBorder="0" applyAlignment="0" applyProtection="0">
      <alignment vertical="center"/>
    </xf>
    <xf numFmtId="0" fontId="51" fillId="39" borderId="0" applyNumberFormat="0" applyBorder="0" applyAlignment="0" applyProtection="0">
      <alignment vertical="center"/>
    </xf>
    <xf numFmtId="0" fontId="51" fillId="3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51" fillId="39" borderId="0" applyNumberFormat="0" applyBorder="0" applyAlignment="0" applyProtection="0">
      <alignment vertical="center"/>
    </xf>
    <xf numFmtId="0" fontId="51" fillId="3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50" fillId="40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50" fillId="41" borderId="0" applyNumberFormat="0" applyBorder="0" applyAlignment="0" applyProtection="0">
      <alignment vertical="center"/>
    </xf>
    <xf numFmtId="0" fontId="51" fillId="41" borderId="0" applyNumberFormat="0" applyBorder="0" applyAlignment="0" applyProtection="0">
      <alignment vertical="center"/>
    </xf>
    <xf numFmtId="0" fontId="51" fillId="4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51" fillId="41" borderId="0" applyNumberFormat="0" applyBorder="0" applyAlignment="0" applyProtection="0">
      <alignment vertical="center"/>
    </xf>
    <xf numFmtId="0" fontId="51" fillId="4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50" fillId="42" borderId="0" applyNumberFormat="0" applyBorder="0" applyAlignment="0" applyProtection="0">
      <alignment vertical="center"/>
    </xf>
    <xf numFmtId="0" fontId="51" fillId="42" borderId="0" applyNumberFormat="0" applyBorder="0" applyAlignment="0" applyProtection="0">
      <alignment vertical="center"/>
    </xf>
    <xf numFmtId="0" fontId="51" fillId="4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51" fillId="42" borderId="0" applyNumberFormat="0" applyBorder="0" applyAlignment="0" applyProtection="0">
      <alignment vertical="center"/>
    </xf>
    <xf numFmtId="0" fontId="51" fillId="4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50" fillId="43" borderId="0" applyNumberFormat="0" applyBorder="0" applyAlignment="0" applyProtection="0">
      <alignment vertical="center"/>
    </xf>
    <xf numFmtId="0" fontId="51" fillId="43" borderId="0" applyNumberFormat="0" applyBorder="0" applyAlignment="0" applyProtection="0">
      <alignment vertical="center"/>
    </xf>
    <xf numFmtId="0" fontId="51" fillId="4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51" fillId="43" borderId="0" applyNumberFormat="0" applyBorder="0" applyAlignment="0" applyProtection="0">
      <alignment vertical="center"/>
    </xf>
    <xf numFmtId="0" fontId="51" fillId="4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50" fillId="44" borderId="0" applyNumberFormat="0" applyBorder="0" applyAlignment="0" applyProtection="0">
      <alignment vertical="center"/>
    </xf>
    <xf numFmtId="0" fontId="51" fillId="44" borderId="0" applyNumberFormat="0" applyBorder="0" applyAlignment="0" applyProtection="0">
      <alignment vertical="center"/>
    </xf>
    <xf numFmtId="0" fontId="51" fillId="4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51" fillId="44" borderId="0" applyNumberFormat="0" applyBorder="0" applyAlignment="0" applyProtection="0">
      <alignment vertical="center"/>
    </xf>
    <xf numFmtId="0" fontId="51" fillId="4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0" fillId="22" borderId="1" applyNumberFormat="0" applyAlignment="0" applyProtection="0">
      <alignment vertical="center"/>
    </xf>
    <xf numFmtId="0" fontId="31" fillId="23" borderId="2" applyNumberFormat="0" applyAlignment="0" applyProtection="0">
      <alignment vertical="center"/>
    </xf>
    <xf numFmtId="0" fontId="17" fillId="23" borderId="2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34" fillId="0" borderId="3" applyNumberFormat="0" applyAlignment="0" applyProtection="0">
      <alignment horizontal="left" vertical="center"/>
    </xf>
    <xf numFmtId="0" fontId="34" fillId="0" borderId="4">
      <alignment horizontal="left" vertical="center"/>
    </xf>
    <xf numFmtId="0" fontId="35" fillId="0" borderId="5" applyNumberFormat="0" applyFill="0" applyAlignment="0" applyProtection="0">
      <alignment vertical="center"/>
    </xf>
    <xf numFmtId="0" fontId="36" fillId="0" borderId="6" applyNumberFormat="0" applyFill="0" applyAlignment="0" applyProtection="0">
      <alignment vertical="center"/>
    </xf>
    <xf numFmtId="0" fontId="37" fillId="0" borderId="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7" borderId="1" applyNumberFormat="0" applyAlignment="0" applyProtection="0">
      <alignment vertical="center"/>
    </xf>
    <xf numFmtId="0" fontId="19" fillId="7" borderId="1" applyNumberFormat="0" applyAlignment="0" applyProtection="0">
      <alignment vertical="center"/>
    </xf>
    <xf numFmtId="0" fontId="39" fillId="0" borderId="8" applyNumberFormat="0" applyFill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6" fillId="10" borderId="9" applyNumberFormat="0" applyFont="0" applyAlignment="0" applyProtection="0">
      <alignment vertical="center"/>
    </xf>
    <xf numFmtId="0" fontId="41" fillId="22" borderId="10" applyNumberFormat="0" applyAlignment="0" applyProtection="0">
      <alignment vertical="center"/>
    </xf>
    <xf numFmtId="0" fontId="25" fillId="22" borderId="10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50" fillId="45" borderId="0" applyNumberFormat="0" applyBorder="0" applyAlignment="0" applyProtection="0">
      <alignment vertical="center"/>
    </xf>
    <xf numFmtId="0" fontId="51" fillId="45" borderId="0" applyNumberFormat="0" applyBorder="0" applyAlignment="0" applyProtection="0">
      <alignment vertical="center"/>
    </xf>
    <xf numFmtId="0" fontId="51" fillId="4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51" fillId="45" borderId="0" applyNumberFormat="0" applyBorder="0" applyAlignment="0" applyProtection="0">
      <alignment vertical="center"/>
    </xf>
    <xf numFmtId="0" fontId="51" fillId="4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50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50" fillId="47" borderId="0" applyNumberFormat="0" applyBorder="0" applyAlignment="0" applyProtection="0">
      <alignment vertical="center"/>
    </xf>
    <xf numFmtId="0" fontId="51" fillId="47" borderId="0" applyNumberFormat="0" applyBorder="0" applyAlignment="0" applyProtection="0">
      <alignment vertical="center"/>
    </xf>
    <xf numFmtId="0" fontId="51" fillId="4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51" fillId="47" borderId="0" applyNumberFormat="0" applyBorder="0" applyAlignment="0" applyProtection="0">
      <alignment vertical="center"/>
    </xf>
    <xf numFmtId="0" fontId="51" fillId="4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50" fillId="48" borderId="0" applyNumberFormat="0" applyBorder="0" applyAlignment="0" applyProtection="0">
      <alignment vertical="center"/>
    </xf>
    <xf numFmtId="0" fontId="51" fillId="48" borderId="0" applyNumberFormat="0" applyBorder="0" applyAlignment="0" applyProtection="0">
      <alignment vertical="center"/>
    </xf>
    <xf numFmtId="0" fontId="51" fillId="4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51" fillId="48" borderId="0" applyNumberFormat="0" applyBorder="0" applyAlignment="0" applyProtection="0">
      <alignment vertical="center"/>
    </xf>
    <xf numFmtId="0" fontId="51" fillId="4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50" fillId="49" borderId="0" applyNumberFormat="0" applyBorder="0" applyAlignment="0" applyProtection="0">
      <alignment vertical="center"/>
    </xf>
    <xf numFmtId="0" fontId="51" fillId="49" borderId="0" applyNumberFormat="0" applyBorder="0" applyAlignment="0" applyProtection="0">
      <alignment vertical="center"/>
    </xf>
    <xf numFmtId="0" fontId="51" fillId="4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51" fillId="49" borderId="0" applyNumberFormat="0" applyBorder="0" applyAlignment="0" applyProtection="0">
      <alignment vertical="center"/>
    </xf>
    <xf numFmtId="0" fontId="51" fillId="4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50" fillId="50" borderId="0" applyNumberFormat="0" applyBorder="0" applyAlignment="0" applyProtection="0">
      <alignment vertical="center"/>
    </xf>
    <xf numFmtId="0" fontId="51" fillId="50" borderId="0" applyNumberFormat="0" applyBorder="0" applyAlignment="0" applyProtection="0">
      <alignment vertical="center"/>
    </xf>
    <xf numFmtId="0" fontId="51" fillId="5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51" fillId="50" borderId="0" applyNumberFormat="0" applyBorder="0" applyAlignment="0" applyProtection="0">
      <alignment vertical="center"/>
    </xf>
    <xf numFmtId="0" fontId="51" fillId="5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13" fillId="26" borderId="1" applyNumberFormat="0" applyAlignment="0" applyProtection="0">
      <alignment vertical="center"/>
    </xf>
    <xf numFmtId="0" fontId="54" fillId="51" borderId="40" applyNumberFormat="0" applyAlignment="0" applyProtection="0">
      <alignment vertical="center"/>
    </xf>
    <xf numFmtId="0" fontId="55" fillId="51" borderId="40" applyNumberFormat="0" applyAlignment="0" applyProtection="0">
      <alignment vertical="center"/>
    </xf>
    <xf numFmtId="0" fontId="55" fillId="51" borderId="40" applyNumberFormat="0" applyAlignment="0" applyProtection="0">
      <alignment vertical="center"/>
    </xf>
    <xf numFmtId="0" fontId="13" fillId="26" borderId="1" applyNumberFormat="0" applyAlignment="0" applyProtection="0">
      <alignment vertical="center"/>
    </xf>
    <xf numFmtId="0" fontId="55" fillId="51" borderId="40" applyNumberFormat="0" applyAlignment="0" applyProtection="0">
      <alignment vertical="center"/>
    </xf>
    <xf numFmtId="0" fontId="55" fillId="51" borderId="40" applyNumberFormat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56" fillId="52" borderId="0" applyNumberFormat="0" applyBorder="0" applyAlignment="0" applyProtection="0">
      <alignment vertical="center"/>
    </xf>
    <xf numFmtId="0" fontId="57" fillId="52" borderId="0" applyNumberFormat="0" applyBorder="0" applyAlignment="0" applyProtection="0">
      <alignment vertical="center"/>
    </xf>
    <xf numFmtId="0" fontId="57" fillId="5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57" fillId="52" borderId="0" applyNumberFormat="0" applyBorder="0" applyAlignment="0" applyProtection="0">
      <alignment vertical="center"/>
    </xf>
    <xf numFmtId="0" fontId="57" fillId="52" borderId="0" applyNumberFormat="0" applyBorder="0" applyAlignment="0" applyProtection="0">
      <alignment vertical="center"/>
    </xf>
    <xf numFmtId="0" fontId="3" fillId="10" borderId="9" applyNumberFormat="0" applyFont="0" applyAlignment="0" applyProtection="0">
      <alignment vertical="center"/>
    </xf>
    <xf numFmtId="0" fontId="48" fillId="53" borderId="41" applyNumberFormat="0" applyFont="0" applyAlignment="0" applyProtection="0">
      <alignment vertical="center"/>
    </xf>
    <xf numFmtId="0" fontId="49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45" fillId="53" borderId="41" applyNumberFormat="0" applyFont="0" applyAlignment="0" applyProtection="0">
      <alignment vertical="center"/>
    </xf>
    <xf numFmtId="0" fontId="49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3" fillId="10" borderId="9" applyNumberFormat="0" applyFont="0" applyAlignment="0" applyProtection="0">
      <alignment vertical="center"/>
    </xf>
    <xf numFmtId="0" fontId="49" fillId="53" borderId="41" applyNumberFormat="0" applyFont="0" applyAlignment="0" applyProtection="0">
      <alignment vertical="center"/>
    </xf>
    <xf numFmtId="0" fontId="49" fillId="53" borderId="41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58" fillId="54" borderId="0" applyNumberFormat="0" applyBorder="0" applyAlignment="0" applyProtection="0">
      <alignment vertical="center"/>
    </xf>
    <xf numFmtId="0" fontId="59" fillId="54" borderId="0" applyNumberFormat="0" applyBorder="0" applyAlignment="0" applyProtection="0">
      <alignment vertical="center"/>
    </xf>
    <xf numFmtId="0" fontId="59" fillId="5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59" fillId="54" borderId="0" applyNumberFormat="0" applyBorder="0" applyAlignment="0" applyProtection="0">
      <alignment vertical="center"/>
    </xf>
    <xf numFmtId="0" fontId="59" fillId="5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17" fillId="23" borderId="2" applyNumberFormat="0" applyAlignment="0" applyProtection="0">
      <alignment vertical="center"/>
    </xf>
    <xf numFmtId="0" fontId="62" fillId="55" borderId="42" applyNumberFormat="0" applyAlignment="0" applyProtection="0">
      <alignment vertical="center"/>
    </xf>
    <xf numFmtId="0" fontId="63" fillId="55" borderId="42" applyNumberFormat="0" applyAlignment="0" applyProtection="0">
      <alignment vertical="center"/>
    </xf>
    <xf numFmtId="0" fontId="63" fillId="55" borderId="42" applyNumberFormat="0" applyAlignment="0" applyProtection="0">
      <alignment vertical="center"/>
    </xf>
    <xf numFmtId="0" fontId="17" fillId="23" borderId="2" applyNumberFormat="0" applyAlignment="0" applyProtection="0">
      <alignment vertical="center"/>
    </xf>
    <xf numFmtId="0" fontId="63" fillId="55" borderId="42" applyNumberFormat="0" applyAlignment="0" applyProtection="0">
      <alignment vertical="center"/>
    </xf>
    <xf numFmtId="0" fontId="63" fillId="55" borderId="42" applyNumberFormat="0" applyAlignment="0" applyProtection="0">
      <alignment vertical="center"/>
    </xf>
    <xf numFmtId="176" fontId="2" fillId="0" borderId="0" applyFont="0" applyFill="0" applyBorder="0" applyAlignment="0" applyProtection="0"/>
    <xf numFmtId="182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41" fontId="6" fillId="0" borderId="0" applyFont="0" applyFill="0" applyBorder="0" applyAlignment="0" applyProtection="0"/>
    <xf numFmtId="178" fontId="3" fillId="0" borderId="0" applyFont="0" applyFill="0" applyBorder="0" applyAlignment="0" applyProtection="0"/>
    <xf numFmtId="0" fontId="2" fillId="0" borderId="0" applyFont="0" applyFill="0" applyBorder="0" applyAlignment="0" applyProtection="0"/>
    <xf numFmtId="178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9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182" fontId="3" fillId="0" borderId="0" applyFont="0" applyFill="0" applyBorder="0" applyAlignment="0" applyProtection="0"/>
    <xf numFmtId="180" fontId="2" fillId="0" borderId="0" applyFont="0" applyFill="0" applyBorder="0" applyAlignment="0" applyProtection="0"/>
    <xf numFmtId="183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2" fontId="3" fillId="0" borderId="0" applyFont="0" applyFill="0" applyBorder="0" applyAlignment="0" applyProtection="0"/>
    <xf numFmtId="0" fontId="2" fillId="0" borderId="0" applyFont="0" applyFill="0" applyBorder="0" applyAlignment="0" applyProtection="0"/>
    <xf numFmtId="178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80" fontId="2" fillId="0" borderId="0" applyFont="0" applyFill="0" applyBorder="0" applyAlignment="0" applyProtection="0"/>
    <xf numFmtId="182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0" fontId="12" fillId="0" borderId="12" applyNumberFormat="0" applyFill="0" applyAlignment="0" applyProtection="0">
      <alignment vertical="center"/>
    </xf>
    <xf numFmtId="0" fontId="65" fillId="0" borderId="43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64" fillId="0" borderId="43" applyNumberFormat="0" applyFill="0" applyAlignment="0" applyProtection="0">
      <alignment vertical="center"/>
    </xf>
    <xf numFmtId="0" fontId="65" fillId="0" borderId="43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65" fillId="0" borderId="43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65" fillId="0" borderId="43" applyNumberFormat="0" applyFill="0" applyAlignment="0" applyProtection="0">
      <alignment vertical="center"/>
    </xf>
    <xf numFmtId="0" fontId="65" fillId="0" borderId="43" applyNumberFormat="0" applyFill="0" applyAlignment="0" applyProtection="0">
      <alignment vertical="center"/>
    </xf>
    <xf numFmtId="0" fontId="65" fillId="0" borderId="43" applyNumberFormat="0" applyFill="0" applyAlignment="0" applyProtection="0">
      <alignment vertical="center"/>
    </xf>
    <xf numFmtId="0" fontId="65" fillId="0" borderId="43" applyNumberFormat="0" applyFill="0" applyAlignment="0" applyProtection="0">
      <alignment vertical="center"/>
    </xf>
    <xf numFmtId="0" fontId="65" fillId="0" borderId="43" applyNumberFormat="0" applyFill="0" applyAlignment="0" applyProtection="0">
      <alignment vertical="center"/>
    </xf>
    <xf numFmtId="0" fontId="65" fillId="0" borderId="4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66" fillId="0" borderId="44" applyNumberFormat="0" applyFill="0" applyAlignment="0" applyProtection="0">
      <alignment vertical="center"/>
    </xf>
    <xf numFmtId="0" fontId="67" fillId="0" borderId="44" applyNumberFormat="0" applyFill="0" applyAlignment="0" applyProtection="0">
      <alignment vertical="center"/>
    </xf>
    <xf numFmtId="0" fontId="67" fillId="0" borderId="44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67" fillId="0" borderId="44" applyNumberFormat="0" applyFill="0" applyAlignment="0" applyProtection="0">
      <alignment vertical="center"/>
    </xf>
    <xf numFmtId="0" fontId="67" fillId="0" borderId="44" applyNumberFormat="0" applyFill="0" applyAlignment="0" applyProtection="0">
      <alignment vertical="center"/>
    </xf>
    <xf numFmtId="0" fontId="19" fillId="13" borderId="1" applyNumberFormat="0" applyAlignment="0" applyProtection="0">
      <alignment vertical="center"/>
    </xf>
    <xf numFmtId="0" fontId="68" fillId="56" borderId="40" applyNumberFormat="0" applyAlignment="0" applyProtection="0">
      <alignment vertical="center"/>
    </xf>
    <xf numFmtId="0" fontId="69" fillId="56" borderId="40" applyNumberFormat="0" applyAlignment="0" applyProtection="0">
      <alignment vertical="center"/>
    </xf>
    <xf numFmtId="0" fontId="69" fillId="56" borderId="40" applyNumberFormat="0" applyAlignment="0" applyProtection="0">
      <alignment vertical="center"/>
    </xf>
    <xf numFmtId="0" fontId="19" fillId="13" borderId="1" applyNumberFormat="0" applyAlignment="0" applyProtection="0">
      <alignment vertical="center"/>
    </xf>
    <xf numFmtId="0" fontId="69" fillId="56" borderId="40" applyNumberFormat="0" applyAlignment="0" applyProtection="0">
      <alignment vertical="center"/>
    </xf>
    <xf numFmtId="0" fontId="69" fillId="56" borderId="40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71" fillId="0" borderId="45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70" fillId="0" borderId="45" applyNumberFormat="0" applyFill="0" applyAlignment="0" applyProtection="0">
      <alignment vertical="center"/>
    </xf>
    <xf numFmtId="0" fontId="71" fillId="0" borderId="45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71" fillId="0" borderId="45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71" fillId="0" borderId="45" applyNumberFormat="0" applyFill="0" applyAlignment="0" applyProtection="0">
      <alignment vertical="center"/>
    </xf>
    <xf numFmtId="0" fontId="71" fillId="0" borderId="45" applyNumberFormat="0" applyFill="0" applyAlignment="0" applyProtection="0">
      <alignment vertical="center"/>
    </xf>
    <xf numFmtId="0" fontId="71" fillId="0" borderId="45" applyNumberFormat="0" applyFill="0" applyAlignment="0" applyProtection="0">
      <alignment vertical="center"/>
    </xf>
    <xf numFmtId="0" fontId="71" fillId="0" borderId="45" applyNumberFormat="0" applyFill="0" applyAlignment="0" applyProtection="0">
      <alignment vertical="center"/>
    </xf>
    <xf numFmtId="0" fontId="71" fillId="0" borderId="45" applyNumberFormat="0" applyFill="0" applyAlignment="0" applyProtection="0">
      <alignment vertical="center"/>
    </xf>
    <xf numFmtId="0" fontId="71" fillId="0" borderId="45" applyNumberFormat="0" applyFill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73" fillId="0" borderId="46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72" fillId="0" borderId="46" applyNumberFormat="0" applyFill="0" applyAlignment="0" applyProtection="0">
      <alignment vertical="center"/>
    </xf>
    <xf numFmtId="0" fontId="73" fillId="0" borderId="46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73" fillId="0" borderId="46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73" fillId="0" borderId="46" applyNumberFormat="0" applyFill="0" applyAlignment="0" applyProtection="0">
      <alignment vertical="center"/>
    </xf>
    <xf numFmtId="0" fontId="73" fillId="0" borderId="46" applyNumberFormat="0" applyFill="0" applyAlignment="0" applyProtection="0">
      <alignment vertical="center"/>
    </xf>
    <xf numFmtId="0" fontId="73" fillId="0" borderId="46" applyNumberFormat="0" applyFill="0" applyAlignment="0" applyProtection="0">
      <alignment vertical="center"/>
    </xf>
    <xf numFmtId="0" fontId="73" fillId="0" borderId="46" applyNumberFormat="0" applyFill="0" applyAlignment="0" applyProtection="0">
      <alignment vertical="center"/>
    </xf>
    <xf numFmtId="0" fontId="73" fillId="0" borderId="46" applyNumberFormat="0" applyFill="0" applyAlignment="0" applyProtection="0">
      <alignment vertical="center"/>
    </xf>
    <xf numFmtId="0" fontId="73" fillId="0" borderId="46" applyNumberFormat="0" applyFill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75" fillId="0" borderId="47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74" fillId="0" borderId="47" applyNumberFormat="0" applyFill="0" applyAlignment="0" applyProtection="0">
      <alignment vertical="center"/>
    </xf>
    <xf numFmtId="0" fontId="75" fillId="0" borderId="47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75" fillId="0" borderId="47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75" fillId="0" borderId="47" applyNumberFormat="0" applyFill="0" applyAlignment="0" applyProtection="0">
      <alignment vertical="center"/>
    </xf>
    <xf numFmtId="0" fontId="75" fillId="0" borderId="47" applyNumberFormat="0" applyFill="0" applyAlignment="0" applyProtection="0">
      <alignment vertical="center"/>
    </xf>
    <xf numFmtId="0" fontId="75" fillId="0" borderId="47" applyNumberFormat="0" applyFill="0" applyAlignment="0" applyProtection="0">
      <alignment vertical="center"/>
    </xf>
    <xf numFmtId="0" fontId="75" fillId="0" borderId="47" applyNumberFormat="0" applyFill="0" applyAlignment="0" applyProtection="0">
      <alignment vertical="center"/>
    </xf>
    <xf numFmtId="0" fontId="75" fillId="0" borderId="47" applyNumberFormat="0" applyFill="0" applyAlignment="0" applyProtection="0">
      <alignment vertical="center"/>
    </xf>
    <xf numFmtId="0" fontId="75" fillId="0" borderId="4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77" fillId="57" borderId="0" applyNumberFormat="0" applyBorder="0" applyAlignment="0" applyProtection="0">
      <alignment vertical="center"/>
    </xf>
    <xf numFmtId="0" fontId="78" fillId="57" borderId="0" applyNumberFormat="0" applyBorder="0" applyAlignment="0" applyProtection="0">
      <alignment vertical="center"/>
    </xf>
    <xf numFmtId="0" fontId="78" fillId="57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78" fillId="57" borderId="0" applyNumberFormat="0" applyBorder="0" applyAlignment="0" applyProtection="0">
      <alignment vertical="center"/>
    </xf>
    <xf numFmtId="0" fontId="78" fillId="57" borderId="0" applyNumberFormat="0" applyBorder="0" applyAlignment="0" applyProtection="0">
      <alignment vertical="center"/>
    </xf>
    <xf numFmtId="0" fontId="28" fillId="0" borderId="0" applyNumberFormat="0" applyFill="0" applyBorder="0" applyProtection="0">
      <alignment horizontal="left" wrapText="1" readingOrder="1"/>
    </xf>
    <xf numFmtId="0" fontId="25" fillId="26" borderId="10" applyNumberFormat="0" applyAlignment="0" applyProtection="0">
      <alignment vertical="center"/>
    </xf>
    <xf numFmtId="0" fontId="79" fillId="51" borderId="48" applyNumberFormat="0" applyAlignment="0" applyProtection="0">
      <alignment vertical="center"/>
    </xf>
    <xf numFmtId="0" fontId="80" fillId="51" borderId="48" applyNumberFormat="0" applyAlignment="0" applyProtection="0">
      <alignment vertical="center"/>
    </xf>
    <xf numFmtId="0" fontId="80" fillId="51" borderId="48" applyNumberFormat="0" applyAlignment="0" applyProtection="0">
      <alignment vertical="center"/>
    </xf>
    <xf numFmtId="0" fontId="25" fillId="26" borderId="10" applyNumberFormat="0" applyAlignment="0" applyProtection="0">
      <alignment vertical="center"/>
    </xf>
    <xf numFmtId="0" fontId="80" fillId="51" borderId="48" applyNumberFormat="0" applyAlignment="0" applyProtection="0">
      <alignment vertical="center"/>
    </xf>
    <xf numFmtId="0" fontId="80" fillId="51" borderId="48" applyNumberFormat="0" applyAlignment="0" applyProtection="0">
      <alignment vertical="center"/>
    </xf>
    <xf numFmtId="0" fontId="3" fillId="0" borderId="0" applyFont="0" applyFill="0" applyBorder="0" applyAlignment="0" applyProtection="0"/>
    <xf numFmtId="0" fontId="49" fillId="0" borderId="0">
      <alignment vertical="center"/>
    </xf>
    <xf numFmtId="0" fontId="6" fillId="0" borderId="0">
      <alignment vertical="center"/>
    </xf>
    <xf numFmtId="0" fontId="49" fillId="0" borderId="0">
      <alignment vertical="center"/>
    </xf>
    <xf numFmtId="0" fontId="47" fillId="0" borderId="0"/>
    <xf numFmtId="0" fontId="49" fillId="0" borderId="0">
      <alignment vertical="center"/>
    </xf>
    <xf numFmtId="0" fontId="49" fillId="0" borderId="0">
      <alignment vertical="center"/>
    </xf>
    <xf numFmtId="0" fontId="6" fillId="0" borderId="0">
      <alignment vertical="center"/>
    </xf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7" fillId="0" borderId="0"/>
    <xf numFmtId="0" fontId="47" fillId="0" borderId="0"/>
    <xf numFmtId="0" fontId="47" fillId="0" borderId="0"/>
    <xf numFmtId="0" fontId="2" fillId="0" borderId="0"/>
    <xf numFmtId="0" fontId="3" fillId="0" borderId="0"/>
    <xf numFmtId="0" fontId="49" fillId="0" borderId="0">
      <alignment vertical="center"/>
    </xf>
    <xf numFmtId="0" fontId="2" fillId="0" borderId="0"/>
    <xf numFmtId="0" fontId="10" fillId="0" borderId="0">
      <alignment vertical="center"/>
    </xf>
    <xf numFmtId="0" fontId="49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2" fillId="0" borderId="0"/>
    <xf numFmtId="0" fontId="19" fillId="7" borderId="1" applyNumberFormat="0" applyAlignment="0" applyProtection="0">
      <alignment vertical="center"/>
    </xf>
    <xf numFmtId="0" fontId="19" fillId="7" borderId="1" applyNumberFormat="0" applyAlignment="0" applyProtection="0">
      <alignment vertical="center"/>
    </xf>
    <xf numFmtId="0" fontId="3" fillId="0" borderId="0"/>
    <xf numFmtId="0" fontId="2" fillId="0" borderId="0"/>
    <xf numFmtId="0" fontId="81" fillId="0" borderId="0"/>
    <xf numFmtId="0" fontId="10" fillId="2" borderId="0" applyNumberFormat="0" applyBorder="0" applyAlignment="0" applyProtection="0">
      <alignment vertical="center"/>
    </xf>
    <xf numFmtId="0" fontId="82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2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2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2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2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48" fillId="27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49" fillId="8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49" fillId="8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49" fillId="28" borderId="0" applyNumberFormat="0" applyBorder="0" applyAlignment="0" applyProtection="0">
      <alignment vertical="center"/>
    </xf>
    <xf numFmtId="0" fontId="48" fillId="28" borderId="0" applyNumberFormat="0" applyBorder="0" applyAlignment="0" applyProtection="0">
      <alignment vertical="center"/>
    </xf>
    <xf numFmtId="0" fontId="49" fillId="28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49" fillId="28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9" fillId="28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48" fillId="29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49" fillId="30" borderId="0" applyNumberFormat="0" applyBorder="0" applyAlignment="0" applyProtection="0">
      <alignment vertical="center"/>
    </xf>
    <xf numFmtId="0" fontId="48" fillId="30" borderId="0" applyNumberFormat="0" applyBorder="0" applyAlignment="0" applyProtection="0">
      <alignment vertical="center"/>
    </xf>
    <xf numFmtId="0" fontId="49" fillId="30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30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49" fillId="30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49" fillId="32" borderId="0" applyNumberFormat="0" applyBorder="0" applyAlignment="0" applyProtection="0">
      <alignment vertical="center"/>
    </xf>
    <xf numFmtId="0" fontId="48" fillId="32" borderId="0" applyNumberFormat="0" applyBorder="0" applyAlignment="0" applyProtection="0">
      <alignment vertical="center"/>
    </xf>
    <xf numFmtId="0" fontId="49" fillId="32" borderId="0" applyNumberFormat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49" fillId="32" borderId="0" applyNumberFormat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49" fillId="3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2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2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2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2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2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2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8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6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6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49" fillId="33" borderId="0" applyNumberFormat="0" applyBorder="0" applyAlignment="0" applyProtection="0">
      <alignment vertical="center"/>
    </xf>
    <xf numFmtId="0" fontId="49" fillId="34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49" fillId="34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49" fillId="34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49" fillId="34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49" fillId="34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49" fillId="34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49" fillId="35" borderId="0" applyNumberFormat="0" applyBorder="0" applyAlignment="0" applyProtection="0">
      <alignment vertical="center"/>
    </xf>
    <xf numFmtId="0" fontId="48" fillId="35" borderId="0" applyNumberFormat="0" applyBorder="0" applyAlignment="0" applyProtection="0">
      <alignment vertical="center"/>
    </xf>
    <xf numFmtId="0" fontId="49" fillId="35" borderId="0" applyNumberFormat="0" applyBorder="0" applyAlignment="0" applyProtection="0">
      <alignment vertical="center"/>
    </xf>
    <xf numFmtId="0" fontId="49" fillId="13" borderId="0" applyNumberFormat="0" applyBorder="0" applyAlignment="0" applyProtection="0">
      <alignment vertical="center"/>
    </xf>
    <xf numFmtId="0" fontId="49" fillId="35" borderId="0" applyNumberFormat="0" applyBorder="0" applyAlignment="0" applyProtection="0">
      <alignment vertical="center"/>
    </xf>
    <xf numFmtId="0" fontId="49" fillId="13" borderId="0" applyNumberFormat="0" applyBorder="0" applyAlignment="0" applyProtection="0">
      <alignment vertical="center"/>
    </xf>
    <xf numFmtId="0" fontId="1" fillId="35" borderId="0" applyNumberFormat="0" applyBorder="0" applyAlignment="0" applyProtection="0">
      <alignment vertical="center"/>
    </xf>
    <xf numFmtId="0" fontId="49" fillId="35" borderId="0" applyNumberFormat="0" applyBorder="0" applyAlignment="0" applyProtection="0">
      <alignment vertical="center"/>
    </xf>
    <xf numFmtId="0" fontId="49" fillId="36" borderId="0" applyNumberFormat="0" applyBorder="0" applyAlignment="0" applyProtection="0">
      <alignment vertical="center"/>
    </xf>
    <xf numFmtId="0" fontId="48" fillId="36" borderId="0" applyNumberFormat="0" applyBorder="0" applyAlignment="0" applyProtection="0">
      <alignment vertical="center"/>
    </xf>
    <xf numFmtId="0" fontId="49" fillId="36" borderId="0" applyNumberFormat="0" applyBorder="0" applyAlignment="0" applyProtection="0">
      <alignment vertical="center"/>
    </xf>
    <xf numFmtId="0" fontId="49" fillId="3" borderId="0" applyNumberFormat="0" applyBorder="0" applyAlignment="0" applyProtection="0">
      <alignment vertical="center"/>
    </xf>
    <xf numFmtId="0" fontId="49" fillId="36" borderId="0" applyNumberFormat="0" applyBorder="0" applyAlignment="0" applyProtection="0">
      <alignment vertical="center"/>
    </xf>
    <xf numFmtId="0" fontId="49" fillId="3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49" fillId="36" borderId="0" applyNumberFormat="0" applyBorder="0" applyAlignment="0" applyProtection="0">
      <alignment vertical="center"/>
    </xf>
    <xf numFmtId="0" fontId="49" fillId="37" borderId="0" applyNumberFormat="0" applyBorder="0" applyAlignment="0" applyProtection="0">
      <alignment vertical="center"/>
    </xf>
    <xf numFmtId="0" fontId="48" fillId="37" borderId="0" applyNumberFormat="0" applyBorder="0" applyAlignment="0" applyProtection="0">
      <alignment vertical="center"/>
    </xf>
    <xf numFmtId="0" fontId="49" fillId="37" borderId="0" applyNumberFormat="0" applyBorder="0" applyAlignment="0" applyProtection="0">
      <alignment vertical="center"/>
    </xf>
    <xf numFmtId="0" fontId="49" fillId="6" borderId="0" applyNumberFormat="0" applyBorder="0" applyAlignment="0" applyProtection="0">
      <alignment vertical="center"/>
    </xf>
    <xf numFmtId="0" fontId="49" fillId="37" borderId="0" applyNumberFormat="0" applyBorder="0" applyAlignment="0" applyProtection="0">
      <alignment vertical="center"/>
    </xf>
    <xf numFmtId="0" fontId="49" fillId="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49" fillId="37" borderId="0" applyNumberFormat="0" applyBorder="0" applyAlignment="0" applyProtection="0">
      <alignment vertical="center"/>
    </xf>
    <xf numFmtId="0" fontId="49" fillId="38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9" fillId="38" borderId="0" applyNumberFormat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49" fillId="38" borderId="0" applyNumberFormat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1" fillId="38" borderId="0" applyNumberFormat="0" applyBorder="0" applyAlignment="0" applyProtection="0">
      <alignment vertical="center"/>
    </xf>
    <xf numFmtId="0" fontId="49" fillId="3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3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3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3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3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83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51" fillId="39" borderId="0" applyNumberFormat="0" applyBorder="0" applyAlignment="0" applyProtection="0">
      <alignment vertical="center"/>
    </xf>
    <xf numFmtId="0" fontId="50" fillId="39" borderId="0" applyNumberFormat="0" applyBorder="0" applyAlignment="0" applyProtection="0">
      <alignment vertical="center"/>
    </xf>
    <xf numFmtId="0" fontId="84" fillId="6" borderId="0" applyNumberFormat="0" applyBorder="0" applyAlignment="0" applyProtection="0">
      <alignment vertical="center"/>
    </xf>
    <xf numFmtId="0" fontId="51" fillId="39" borderId="0" applyNumberFormat="0" applyBorder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51" fillId="39" borderId="0" applyNumberFormat="0" applyBorder="0" applyAlignment="0" applyProtection="0">
      <alignment vertical="center"/>
    </xf>
    <xf numFmtId="0" fontId="51" fillId="39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0" fillId="40" borderId="0" applyNumberFormat="0" applyBorder="0" applyAlignment="0" applyProtection="0">
      <alignment vertical="center"/>
    </xf>
    <xf numFmtId="0" fontId="84" fillId="18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1" fillId="18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1" fillId="41" borderId="0" applyNumberFormat="0" applyBorder="0" applyAlignment="0" applyProtection="0">
      <alignment vertical="center"/>
    </xf>
    <xf numFmtId="0" fontId="50" fillId="41" borderId="0" applyNumberFormat="0" applyBorder="0" applyAlignment="0" applyProtection="0">
      <alignment vertical="center"/>
    </xf>
    <xf numFmtId="0" fontId="84" fillId="12" borderId="0" applyNumberFormat="0" applyBorder="0" applyAlignment="0" applyProtection="0">
      <alignment vertical="center"/>
    </xf>
    <xf numFmtId="0" fontId="51" fillId="41" borderId="0" applyNumberFormat="0" applyBorder="0" applyAlignment="0" applyProtection="0">
      <alignment vertical="center"/>
    </xf>
    <xf numFmtId="0" fontId="51" fillId="12" borderId="0" applyNumberFormat="0" applyBorder="0" applyAlignment="0" applyProtection="0">
      <alignment vertical="center"/>
    </xf>
    <xf numFmtId="0" fontId="51" fillId="41" borderId="0" applyNumberFormat="0" applyBorder="0" applyAlignment="0" applyProtection="0">
      <alignment vertical="center"/>
    </xf>
    <xf numFmtId="0" fontId="51" fillId="41" borderId="0" applyNumberFormat="0" applyBorder="0" applyAlignment="0" applyProtection="0">
      <alignment vertical="center"/>
    </xf>
    <xf numFmtId="0" fontId="51" fillId="42" borderId="0" applyNumberFormat="0" applyBorder="0" applyAlignment="0" applyProtection="0">
      <alignment vertical="center"/>
    </xf>
    <xf numFmtId="0" fontId="50" fillId="42" borderId="0" applyNumberFormat="0" applyBorder="0" applyAlignment="0" applyProtection="0">
      <alignment vertical="center"/>
    </xf>
    <xf numFmtId="0" fontId="84" fillId="3" borderId="0" applyNumberFormat="0" applyBorder="0" applyAlignment="0" applyProtection="0">
      <alignment vertical="center"/>
    </xf>
    <xf numFmtId="0" fontId="51" fillId="42" borderId="0" applyNumberFormat="0" applyBorder="0" applyAlignment="0" applyProtection="0">
      <alignment vertical="center"/>
    </xf>
    <xf numFmtId="0" fontId="51" fillId="3" borderId="0" applyNumberFormat="0" applyBorder="0" applyAlignment="0" applyProtection="0">
      <alignment vertical="center"/>
    </xf>
    <xf numFmtId="0" fontId="51" fillId="42" borderId="0" applyNumberFormat="0" applyBorder="0" applyAlignment="0" applyProtection="0">
      <alignment vertical="center"/>
    </xf>
    <xf numFmtId="0" fontId="51" fillId="42" borderId="0" applyNumberFormat="0" applyBorder="0" applyAlignment="0" applyProtection="0">
      <alignment vertical="center"/>
    </xf>
    <xf numFmtId="0" fontId="51" fillId="43" borderId="0" applyNumberFormat="0" applyBorder="0" applyAlignment="0" applyProtection="0">
      <alignment vertical="center"/>
    </xf>
    <xf numFmtId="0" fontId="50" fillId="43" borderId="0" applyNumberFormat="0" applyBorder="0" applyAlignment="0" applyProtection="0">
      <alignment vertical="center"/>
    </xf>
    <xf numFmtId="0" fontId="84" fillId="6" borderId="0" applyNumberFormat="0" applyBorder="0" applyAlignment="0" applyProtection="0">
      <alignment vertical="center"/>
    </xf>
    <xf numFmtId="0" fontId="51" fillId="43" borderId="0" applyNumberFormat="0" applyBorder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51" fillId="43" borderId="0" applyNumberFormat="0" applyBorder="0" applyAlignment="0" applyProtection="0">
      <alignment vertical="center"/>
    </xf>
    <xf numFmtId="0" fontId="51" fillId="43" borderId="0" applyNumberFormat="0" applyBorder="0" applyAlignment="0" applyProtection="0">
      <alignment vertical="center"/>
    </xf>
    <xf numFmtId="0" fontId="51" fillId="44" borderId="0" applyNumberFormat="0" applyBorder="0" applyAlignment="0" applyProtection="0">
      <alignment vertical="center"/>
    </xf>
    <xf numFmtId="0" fontId="50" fillId="44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51" fillId="44" borderId="0" applyNumberFormat="0" applyBorder="0" applyAlignment="0" applyProtection="0">
      <alignment vertical="center"/>
    </xf>
    <xf numFmtId="0" fontId="51" fillId="9" borderId="0" applyNumberFormat="0" applyBorder="0" applyAlignment="0" applyProtection="0">
      <alignment vertical="center"/>
    </xf>
    <xf numFmtId="0" fontId="51" fillId="44" borderId="0" applyNumberFormat="0" applyBorder="0" applyAlignment="0" applyProtection="0">
      <alignment vertical="center"/>
    </xf>
    <xf numFmtId="0" fontId="51" fillId="4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3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3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3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3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3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3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187" fontId="85" fillId="0" borderId="0" applyFont="0" applyFill="0" applyBorder="0" applyAlignment="0" applyProtection="0"/>
    <xf numFmtId="187" fontId="86" fillId="0" borderId="0" applyFont="0" applyFill="0" applyBorder="0" applyAlignment="0" applyProtection="0"/>
    <xf numFmtId="188" fontId="87" fillId="0" borderId="0" applyFont="0" applyFill="0" applyBorder="0" applyAlignment="0" applyProtection="0"/>
    <xf numFmtId="187" fontId="86" fillId="0" borderId="0" applyFont="0" applyFill="0" applyBorder="0" applyAlignment="0" applyProtection="0"/>
    <xf numFmtId="188" fontId="87" fillId="0" borderId="0" applyFont="0" applyFill="0" applyBorder="0" applyAlignment="0" applyProtection="0"/>
    <xf numFmtId="187" fontId="88" fillId="0" borderId="0" applyFont="0" applyFill="0" applyBorder="0" applyAlignment="0" applyProtection="0"/>
    <xf numFmtId="187" fontId="89" fillId="0" borderId="0" applyFont="0" applyFill="0" applyBorder="0" applyAlignment="0" applyProtection="0"/>
    <xf numFmtId="189" fontId="90" fillId="0" borderId="0" applyFont="0" applyFill="0" applyBorder="0" applyAlignment="0" applyProtection="0"/>
    <xf numFmtId="189" fontId="90" fillId="0" borderId="0" applyFont="0" applyFill="0" applyBorder="0" applyAlignment="0" applyProtection="0"/>
    <xf numFmtId="189" fontId="90" fillId="0" borderId="0" applyFont="0" applyFill="0" applyBorder="0" applyAlignment="0" applyProtection="0"/>
    <xf numFmtId="189" fontId="90" fillId="0" borderId="0" applyFont="0" applyFill="0" applyBorder="0" applyAlignment="0" applyProtection="0"/>
    <xf numFmtId="0" fontId="90" fillId="0" borderId="0" applyFont="0" applyFill="0" applyBorder="0" applyAlignment="0" applyProtection="0"/>
    <xf numFmtId="0" fontId="90" fillId="0" borderId="0" applyFont="0" applyFill="0" applyBorder="0" applyAlignment="0" applyProtection="0"/>
    <xf numFmtId="188" fontId="88" fillId="0" borderId="0" applyFont="0" applyFill="0" applyBorder="0" applyAlignment="0" applyProtection="0"/>
    <xf numFmtId="188" fontId="89" fillId="0" borderId="0" applyFont="0" applyFill="0" applyBorder="0" applyAlignment="0" applyProtection="0"/>
    <xf numFmtId="190" fontId="85" fillId="0" borderId="0" applyFont="0" applyFill="0" applyBorder="0" applyAlignment="0" applyProtection="0"/>
    <xf numFmtId="190" fontId="86" fillId="0" borderId="0" applyFont="0" applyFill="0" applyBorder="0" applyAlignment="0" applyProtection="0"/>
    <xf numFmtId="191" fontId="87" fillId="0" borderId="0" applyFont="0" applyFill="0" applyBorder="0" applyAlignment="0" applyProtection="0"/>
    <xf numFmtId="190" fontId="86" fillId="0" borderId="0" applyFont="0" applyFill="0" applyBorder="0" applyAlignment="0" applyProtection="0"/>
    <xf numFmtId="191" fontId="87" fillId="0" borderId="0" applyFont="0" applyFill="0" applyBorder="0" applyAlignment="0" applyProtection="0"/>
    <xf numFmtId="190" fontId="88" fillId="0" borderId="0" applyFont="0" applyFill="0" applyBorder="0" applyAlignment="0" applyProtection="0"/>
    <xf numFmtId="190" fontId="89" fillId="0" borderId="0" applyFont="0" applyFill="0" applyBorder="0" applyAlignment="0" applyProtection="0"/>
    <xf numFmtId="192" fontId="90" fillId="0" borderId="0" applyFont="0" applyFill="0" applyBorder="0" applyAlignment="0" applyProtection="0"/>
    <xf numFmtId="192" fontId="90" fillId="0" borderId="0" applyFont="0" applyFill="0" applyBorder="0" applyAlignment="0" applyProtection="0"/>
    <xf numFmtId="192" fontId="90" fillId="0" borderId="0" applyFont="0" applyFill="0" applyBorder="0" applyAlignment="0" applyProtection="0"/>
    <xf numFmtId="192" fontId="90" fillId="0" borderId="0" applyFont="0" applyFill="0" applyBorder="0" applyAlignment="0" applyProtection="0"/>
    <xf numFmtId="0" fontId="90" fillId="0" borderId="0" applyFont="0" applyFill="0" applyBorder="0" applyAlignment="0" applyProtection="0"/>
    <xf numFmtId="0" fontId="90" fillId="0" borderId="0" applyFont="0" applyFill="0" applyBorder="0" applyAlignment="0" applyProtection="0"/>
    <xf numFmtId="191" fontId="88" fillId="0" borderId="0" applyFont="0" applyFill="0" applyBorder="0" applyAlignment="0" applyProtection="0"/>
    <xf numFmtId="191" fontId="89" fillId="0" borderId="0" applyFont="0" applyFill="0" applyBorder="0" applyAlignment="0" applyProtection="0"/>
    <xf numFmtId="191" fontId="88" fillId="0" borderId="0" applyFont="0" applyFill="0" applyBorder="0" applyAlignment="0" applyProtection="0"/>
    <xf numFmtId="191" fontId="89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89" fillId="0" borderId="0" applyFont="0" applyFill="0" applyBorder="0" applyAlignment="0" applyProtection="0"/>
    <xf numFmtId="193" fontId="85" fillId="0" borderId="0" applyFont="0" applyFill="0" applyBorder="0" applyAlignment="0" applyProtection="0"/>
    <xf numFmtId="193" fontId="86" fillId="0" borderId="0" applyFont="0" applyFill="0" applyBorder="0" applyAlignment="0" applyProtection="0"/>
    <xf numFmtId="176" fontId="87" fillId="0" borderId="0" applyFont="0" applyFill="0" applyBorder="0" applyAlignment="0" applyProtection="0"/>
    <xf numFmtId="193" fontId="86" fillId="0" borderId="0" applyFont="0" applyFill="0" applyBorder="0" applyAlignment="0" applyProtection="0"/>
    <xf numFmtId="176" fontId="87" fillId="0" borderId="0" applyFont="0" applyFill="0" applyBorder="0" applyAlignment="0" applyProtection="0"/>
    <xf numFmtId="38" fontId="88" fillId="0" borderId="0" applyFont="0" applyFill="0" applyBorder="0" applyAlignment="0" applyProtection="0"/>
    <xf numFmtId="38" fontId="89" fillId="0" borderId="0" applyFont="0" applyFill="0" applyBorder="0" applyAlignment="0" applyProtection="0"/>
    <xf numFmtId="176" fontId="88" fillId="0" borderId="0" applyFont="0" applyFill="0" applyBorder="0" applyAlignment="0" applyProtection="0"/>
    <xf numFmtId="176" fontId="89" fillId="0" borderId="0" applyFont="0" applyFill="0" applyBorder="0" applyAlignment="0" applyProtection="0"/>
    <xf numFmtId="194" fontId="85" fillId="0" borderId="0" applyFont="0" applyFill="0" applyBorder="0" applyAlignment="0" applyProtection="0"/>
    <xf numFmtId="194" fontId="86" fillId="0" borderId="0" applyFont="0" applyFill="0" applyBorder="0" applyAlignment="0" applyProtection="0"/>
    <xf numFmtId="177" fontId="87" fillId="0" borderId="0" applyFont="0" applyFill="0" applyBorder="0" applyAlignment="0" applyProtection="0"/>
    <xf numFmtId="194" fontId="86" fillId="0" borderId="0" applyFont="0" applyFill="0" applyBorder="0" applyAlignment="0" applyProtection="0"/>
    <xf numFmtId="177" fontId="87" fillId="0" borderId="0" applyFont="0" applyFill="0" applyBorder="0" applyAlignment="0" applyProtection="0"/>
    <xf numFmtId="40" fontId="88" fillId="0" borderId="0" applyFont="0" applyFill="0" applyBorder="0" applyAlignment="0" applyProtection="0"/>
    <xf numFmtId="40" fontId="89" fillId="0" borderId="0" applyFont="0" applyFill="0" applyBorder="0" applyAlignment="0" applyProtection="0"/>
    <xf numFmtId="177" fontId="88" fillId="0" borderId="0" applyFont="0" applyFill="0" applyBorder="0" applyAlignment="0" applyProtection="0"/>
    <xf numFmtId="177" fontId="89" fillId="0" borderId="0" applyFont="0" applyFill="0" applyBorder="0" applyAlignment="0" applyProtection="0"/>
    <xf numFmtId="177" fontId="88" fillId="0" borderId="0" applyFont="0" applyFill="0" applyBorder="0" applyAlignment="0" applyProtection="0"/>
    <xf numFmtId="177" fontId="89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89" fillId="0" borderId="0" applyFont="0" applyFill="0" applyBorder="0" applyAlignment="0" applyProtection="0"/>
    <xf numFmtId="0" fontId="14" fillId="3" borderId="0" applyNumberFormat="0" applyBorder="0" applyAlignment="0" applyProtection="0">
      <alignment vertical="center"/>
    </xf>
    <xf numFmtId="0" fontId="91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88" fillId="0" borderId="0"/>
    <xf numFmtId="0" fontId="85" fillId="0" borderId="0"/>
    <xf numFmtId="0" fontId="86" fillId="0" borderId="0"/>
    <xf numFmtId="0" fontId="87" fillId="0" borderId="0"/>
    <xf numFmtId="0" fontId="86" fillId="0" borderId="0"/>
    <xf numFmtId="0" fontId="89" fillId="0" borderId="0"/>
    <xf numFmtId="0" fontId="92" fillId="0" borderId="0"/>
    <xf numFmtId="0" fontId="87" fillId="0" borderId="0"/>
    <xf numFmtId="0" fontId="88" fillId="0" borderId="0"/>
    <xf numFmtId="0" fontId="89" fillId="0" borderId="0"/>
    <xf numFmtId="0" fontId="88" fillId="0" borderId="0"/>
    <xf numFmtId="0" fontId="89" fillId="0" borderId="0"/>
    <xf numFmtId="0" fontId="92" fillId="0" borderId="0"/>
    <xf numFmtId="0" fontId="87" fillId="0" borderId="0"/>
    <xf numFmtId="0" fontId="93" fillId="0" borderId="0"/>
    <xf numFmtId="0" fontId="94" fillId="0" borderId="0"/>
    <xf numFmtId="0" fontId="90" fillId="0" borderId="0"/>
    <xf numFmtId="0" fontId="90" fillId="0" borderId="0"/>
    <xf numFmtId="0" fontId="93" fillId="0" borderId="0"/>
    <xf numFmtId="0" fontId="94" fillId="0" borderId="0"/>
    <xf numFmtId="0" fontId="88" fillId="0" borderId="0"/>
    <xf numFmtId="0" fontId="89" fillId="0" borderId="0"/>
    <xf numFmtId="0" fontId="6" fillId="0" borderId="0" applyFill="0" applyBorder="0" applyAlignment="0"/>
    <xf numFmtId="0" fontId="30" fillId="22" borderId="1" applyNumberFormat="0" applyAlignment="0" applyProtection="0">
      <alignment vertical="center"/>
    </xf>
    <xf numFmtId="0" fontId="30" fillId="22" borderId="1" applyNumberFormat="0" applyAlignment="0" applyProtection="0">
      <alignment vertical="center"/>
    </xf>
    <xf numFmtId="0" fontId="95" fillId="22" borderId="1" applyNumberFormat="0" applyAlignment="0" applyProtection="0">
      <alignment vertical="center"/>
    </xf>
    <xf numFmtId="0" fontId="30" fillId="22" borderId="1" applyNumberFormat="0" applyAlignment="0" applyProtection="0">
      <alignment vertical="center"/>
    </xf>
    <xf numFmtId="0" fontId="96" fillId="0" borderId="0"/>
    <xf numFmtId="0" fontId="17" fillId="23" borderId="2" applyNumberFormat="0" applyAlignment="0" applyProtection="0">
      <alignment vertical="center"/>
    </xf>
    <xf numFmtId="0" fontId="97" fillId="23" borderId="2" applyNumberFormat="0" applyAlignment="0" applyProtection="0">
      <alignment vertical="center"/>
    </xf>
    <xf numFmtId="0" fontId="17" fillId="23" borderId="2" applyNumberFormat="0" applyAlignment="0" applyProtection="0">
      <alignment vertical="center"/>
    </xf>
    <xf numFmtId="176" fontId="47" fillId="0" borderId="0" applyFont="0" applyFill="0" applyBorder="0" applyAlignment="0" applyProtection="0"/>
    <xf numFmtId="195" fontId="7" fillId="0" borderId="0"/>
    <xf numFmtId="177" fontId="47" fillId="0" borderId="0" applyFont="0" applyFill="0" applyBorder="0" applyAlignment="0" applyProtection="0"/>
    <xf numFmtId="0" fontId="98" fillId="0" borderId="0" applyNumberFormat="0" applyAlignment="0">
      <alignment horizontal="left"/>
    </xf>
    <xf numFmtId="196" fontId="47" fillId="0" borderId="0" applyFont="0" applyFill="0" applyBorder="0" applyAlignment="0" applyProtection="0"/>
    <xf numFmtId="197" fontId="47" fillId="0" borderId="0" applyFont="0" applyFill="0" applyBorder="0" applyAlignment="0" applyProtection="0"/>
    <xf numFmtId="198" fontId="7" fillId="0" borderId="0"/>
    <xf numFmtId="0" fontId="99" fillId="0" borderId="0" applyFill="0" applyBorder="0" applyAlignment="0" applyProtection="0"/>
    <xf numFmtId="199" fontId="47" fillId="0" borderId="0" applyFont="0" applyFill="0" applyBorder="0" applyAlignment="0" applyProtection="0"/>
    <xf numFmtId="200" fontId="47" fillId="0" borderId="0" applyFont="0" applyFill="0" applyBorder="0" applyAlignment="0" applyProtection="0"/>
    <xf numFmtId="201" fontId="7" fillId="0" borderId="0"/>
    <xf numFmtId="0" fontId="100" fillId="0" borderId="0" applyNumberFormat="0" applyAlignment="0">
      <alignment horizontal="left"/>
    </xf>
    <xf numFmtId="0" fontId="16" fillId="0" borderId="0" applyNumberFormat="0" applyFill="0" applyBorder="0" applyAlignment="0" applyProtection="0">
      <alignment vertical="center"/>
    </xf>
    <xf numFmtId="0" fontId="10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2" fontId="99" fillId="0" borderId="0" applyFill="0" applyBorder="0" applyAlignment="0" applyProtection="0"/>
    <xf numFmtId="0" fontId="24" fillId="4" borderId="0" applyNumberFormat="0" applyBorder="0" applyAlignment="0" applyProtection="0">
      <alignment vertical="center"/>
    </xf>
    <xf numFmtId="0" fontId="102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38" fontId="103" fillId="62" borderId="0" applyNumberFormat="0" applyBorder="0" applyAlignment="0" applyProtection="0"/>
    <xf numFmtId="0" fontId="104" fillId="0" borderId="0">
      <alignment horizontal="left"/>
    </xf>
    <xf numFmtId="0" fontId="35" fillId="0" borderId="5" applyNumberFormat="0" applyFill="0" applyAlignment="0" applyProtection="0">
      <alignment vertical="center"/>
    </xf>
    <xf numFmtId="0" fontId="35" fillId="0" borderId="5" applyNumberFormat="0" applyFill="0" applyAlignment="0" applyProtection="0">
      <alignment vertical="center"/>
    </xf>
    <xf numFmtId="0" fontId="105" fillId="0" borderId="5" applyNumberFormat="0" applyFill="0" applyAlignment="0" applyProtection="0">
      <alignment vertical="center"/>
    </xf>
    <xf numFmtId="0" fontId="35" fillId="0" borderId="5" applyNumberFormat="0" applyFill="0" applyAlignment="0" applyProtection="0">
      <alignment vertical="center"/>
    </xf>
    <xf numFmtId="0" fontId="36" fillId="0" borderId="6" applyNumberFormat="0" applyFill="0" applyAlignment="0" applyProtection="0">
      <alignment vertical="center"/>
    </xf>
    <xf numFmtId="0" fontId="36" fillId="0" borderId="6" applyNumberFormat="0" applyFill="0" applyAlignment="0" applyProtection="0">
      <alignment vertical="center"/>
    </xf>
    <xf numFmtId="0" fontId="106" fillId="0" borderId="6" applyNumberFormat="0" applyFill="0" applyAlignment="0" applyProtection="0">
      <alignment vertical="center"/>
    </xf>
    <xf numFmtId="0" fontId="36" fillId="0" borderId="6" applyNumberFormat="0" applyFill="0" applyAlignment="0" applyProtection="0">
      <alignment vertical="center"/>
    </xf>
    <xf numFmtId="0" fontId="37" fillId="0" borderId="7" applyNumberFormat="0" applyFill="0" applyAlignment="0" applyProtection="0">
      <alignment vertical="center"/>
    </xf>
    <xf numFmtId="0" fontId="37" fillId="0" borderId="7" applyNumberFormat="0" applyFill="0" applyAlignment="0" applyProtection="0">
      <alignment vertical="center"/>
    </xf>
    <xf numFmtId="0" fontId="107" fillId="0" borderId="7" applyNumberFormat="0" applyFill="0" applyAlignment="0" applyProtection="0">
      <alignment vertical="center"/>
    </xf>
    <xf numFmtId="0" fontId="37" fillId="0" borderId="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0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08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10" fontId="103" fillId="63" borderId="38" applyNumberFormat="0" applyBorder="0" applyAlignment="0" applyProtection="0"/>
    <xf numFmtId="0" fontId="19" fillId="7" borderId="1" applyNumberFormat="0" applyAlignment="0" applyProtection="0">
      <alignment vertical="center"/>
    </xf>
    <xf numFmtId="0" fontId="19" fillId="7" borderId="1" applyNumberFormat="0" applyAlignment="0" applyProtection="0">
      <alignment vertical="center"/>
    </xf>
    <xf numFmtId="0" fontId="19" fillId="7" borderId="1" applyNumberFormat="0" applyAlignment="0" applyProtection="0">
      <alignment vertical="center"/>
    </xf>
    <xf numFmtId="0" fontId="19" fillId="7" borderId="1" applyNumberFormat="0" applyAlignment="0" applyProtection="0">
      <alignment vertical="center"/>
    </xf>
    <xf numFmtId="0" fontId="109" fillId="7" borderId="1" applyNumberFormat="0" applyAlignment="0" applyProtection="0">
      <alignment vertical="center"/>
    </xf>
    <xf numFmtId="0" fontId="19" fillId="7" borderId="1" applyNumberFormat="0" applyAlignment="0" applyProtection="0">
      <alignment vertical="center"/>
    </xf>
    <xf numFmtId="0" fontId="19" fillId="7" borderId="1" applyNumberFormat="0" applyAlignment="0" applyProtection="0">
      <alignment vertical="center"/>
    </xf>
    <xf numFmtId="0" fontId="19" fillId="7" borderId="1" applyNumberFormat="0" applyAlignment="0" applyProtection="0">
      <alignment vertical="center"/>
    </xf>
    <xf numFmtId="0" fontId="19" fillId="7" borderId="1" applyNumberFormat="0" applyAlignment="0" applyProtection="0">
      <alignment vertical="center"/>
    </xf>
    <xf numFmtId="0" fontId="19" fillId="7" borderId="1" applyNumberFormat="0" applyAlignment="0" applyProtection="0">
      <alignment vertical="center"/>
    </xf>
    <xf numFmtId="0" fontId="19" fillId="7" borderId="1" applyNumberFormat="0" applyAlignment="0" applyProtection="0">
      <alignment vertical="center"/>
    </xf>
    <xf numFmtId="0" fontId="19" fillId="7" borderId="1" applyNumberFormat="0" applyAlignment="0" applyProtection="0">
      <alignment vertical="center"/>
    </xf>
    <xf numFmtId="0" fontId="19" fillId="7" borderId="1" applyNumberFormat="0" applyAlignment="0" applyProtection="0">
      <alignment vertical="center"/>
    </xf>
    <xf numFmtId="0" fontId="39" fillId="0" borderId="8" applyNumberFormat="0" applyFill="0" applyAlignment="0" applyProtection="0">
      <alignment vertical="center"/>
    </xf>
    <xf numFmtId="0" fontId="39" fillId="0" borderId="8" applyNumberFormat="0" applyFill="0" applyAlignment="0" applyProtection="0">
      <alignment vertical="center"/>
    </xf>
    <xf numFmtId="0" fontId="110" fillId="0" borderId="8" applyNumberFormat="0" applyFill="0" applyAlignment="0" applyProtection="0">
      <alignment vertical="center"/>
    </xf>
    <xf numFmtId="0" fontId="39" fillId="0" borderId="8" applyNumberFormat="0" applyFill="0" applyAlignment="0" applyProtection="0">
      <alignment vertical="center"/>
    </xf>
    <xf numFmtId="202" fontId="47" fillId="0" borderId="0" applyFont="0" applyFill="0" applyBorder="0" applyAlignment="0" applyProtection="0"/>
    <xf numFmtId="203" fontId="47" fillId="0" borderId="0" applyFont="0" applyFill="0" applyBorder="0" applyAlignment="0" applyProtection="0"/>
    <xf numFmtId="0" fontId="111" fillId="0" borderId="49"/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0" fillId="13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112" fillId="13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204" fontId="6" fillId="0" borderId="0"/>
    <xf numFmtId="0" fontId="47" fillId="0" borderId="0"/>
    <xf numFmtId="0" fontId="25" fillId="22" borderId="10" applyNumberFormat="0" applyAlignment="0" applyProtection="0">
      <alignment vertical="center"/>
    </xf>
    <xf numFmtId="0" fontId="113" fillId="22" borderId="10" applyNumberFormat="0" applyAlignment="0" applyProtection="0">
      <alignment vertical="center"/>
    </xf>
    <xf numFmtId="0" fontId="25" fillId="22" borderId="10" applyNumberFormat="0" applyAlignment="0" applyProtection="0">
      <alignment vertical="center"/>
    </xf>
    <xf numFmtId="10" fontId="47" fillId="0" borderId="0" applyFont="0" applyFill="0" applyBorder="0" applyAlignment="0" applyProtection="0"/>
    <xf numFmtId="0" fontId="47" fillId="0" borderId="0"/>
    <xf numFmtId="0" fontId="111" fillId="0" borderId="0"/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14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15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205" fontId="47" fillId="0" borderId="0" applyFont="0" applyFill="0" applyBorder="0" applyAlignment="0" applyProtection="0"/>
    <xf numFmtId="206" fontId="47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center"/>
    </xf>
    <xf numFmtId="0" fontId="1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1" fillId="45" borderId="0" applyNumberFormat="0" applyBorder="0" applyAlignment="0" applyProtection="0">
      <alignment vertical="center"/>
    </xf>
    <xf numFmtId="0" fontId="50" fillId="45" borderId="0" applyNumberFormat="0" applyBorder="0" applyAlignment="0" applyProtection="0">
      <alignment vertical="center"/>
    </xf>
    <xf numFmtId="0" fontId="84" fillId="24" borderId="0" applyNumberFormat="0" applyBorder="0" applyAlignment="0" applyProtection="0">
      <alignment vertical="center"/>
    </xf>
    <xf numFmtId="0" fontId="51" fillId="45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45" borderId="0" applyNumberFormat="0" applyBorder="0" applyAlignment="0" applyProtection="0">
      <alignment vertical="center"/>
    </xf>
    <xf numFmtId="0" fontId="51" fillId="45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0" fillId="46" borderId="0" applyNumberFormat="0" applyBorder="0" applyAlignment="0" applyProtection="0">
      <alignment vertical="center"/>
    </xf>
    <xf numFmtId="0" fontId="84" fillId="18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18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7" borderId="0" applyNumberFormat="0" applyBorder="0" applyAlignment="0" applyProtection="0">
      <alignment vertical="center"/>
    </xf>
    <xf numFmtId="0" fontId="50" fillId="47" borderId="0" applyNumberFormat="0" applyBorder="0" applyAlignment="0" applyProtection="0">
      <alignment vertical="center"/>
    </xf>
    <xf numFmtId="0" fontId="84" fillId="12" borderId="0" applyNumberFormat="0" applyBorder="0" applyAlignment="0" applyProtection="0">
      <alignment vertical="center"/>
    </xf>
    <xf numFmtId="0" fontId="51" fillId="47" borderId="0" applyNumberFormat="0" applyBorder="0" applyAlignment="0" applyProtection="0">
      <alignment vertical="center"/>
    </xf>
    <xf numFmtId="0" fontId="51" fillId="12" borderId="0" applyNumberFormat="0" applyBorder="0" applyAlignment="0" applyProtection="0">
      <alignment vertical="center"/>
    </xf>
    <xf numFmtId="0" fontId="51" fillId="47" borderId="0" applyNumberFormat="0" applyBorder="0" applyAlignment="0" applyProtection="0">
      <alignment vertical="center"/>
    </xf>
    <xf numFmtId="0" fontId="51" fillId="47" borderId="0" applyNumberFormat="0" applyBorder="0" applyAlignment="0" applyProtection="0">
      <alignment vertical="center"/>
    </xf>
    <xf numFmtId="0" fontId="51" fillId="48" borderId="0" applyNumberFormat="0" applyBorder="0" applyAlignment="0" applyProtection="0">
      <alignment vertical="center"/>
    </xf>
    <xf numFmtId="0" fontId="50" fillId="48" borderId="0" applyNumberFormat="0" applyBorder="0" applyAlignment="0" applyProtection="0">
      <alignment vertical="center"/>
    </xf>
    <xf numFmtId="0" fontId="84" fillId="25" borderId="0" applyNumberFormat="0" applyBorder="0" applyAlignment="0" applyProtection="0">
      <alignment vertical="center"/>
    </xf>
    <xf numFmtId="0" fontId="51" fillId="48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51" fillId="48" borderId="0" applyNumberFormat="0" applyBorder="0" applyAlignment="0" applyProtection="0">
      <alignment vertical="center"/>
    </xf>
    <xf numFmtId="0" fontId="51" fillId="48" borderId="0" applyNumberFormat="0" applyBorder="0" applyAlignment="0" applyProtection="0">
      <alignment vertical="center"/>
    </xf>
    <xf numFmtId="0" fontId="51" fillId="49" borderId="0" applyNumberFormat="0" applyBorder="0" applyAlignment="0" applyProtection="0">
      <alignment vertical="center"/>
    </xf>
    <xf numFmtId="0" fontId="51" fillId="50" borderId="0" applyNumberFormat="0" applyBorder="0" applyAlignment="0" applyProtection="0">
      <alignment vertical="center"/>
    </xf>
    <xf numFmtId="0" fontId="50" fillId="50" borderId="0" applyNumberFormat="0" applyBorder="0" applyAlignment="0" applyProtection="0">
      <alignment vertical="center"/>
    </xf>
    <xf numFmtId="0" fontId="84" fillId="20" borderId="0" applyNumberFormat="0" applyBorder="0" applyAlignment="0" applyProtection="0">
      <alignment vertical="center"/>
    </xf>
    <xf numFmtId="0" fontId="51" fillId="50" borderId="0" applyNumberFormat="0" applyBorder="0" applyAlignment="0" applyProtection="0">
      <alignment vertical="center"/>
    </xf>
    <xf numFmtId="0" fontId="51" fillId="20" borderId="0" applyNumberFormat="0" applyBorder="0" applyAlignment="0" applyProtection="0">
      <alignment vertical="center"/>
    </xf>
    <xf numFmtId="0" fontId="51" fillId="50" borderId="0" applyNumberFormat="0" applyBorder="0" applyAlignment="0" applyProtection="0">
      <alignment vertical="center"/>
    </xf>
    <xf numFmtId="0" fontId="51" fillId="50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5" fillId="51" borderId="40" applyNumberFormat="0" applyAlignment="0" applyProtection="0">
      <alignment vertical="center"/>
    </xf>
    <xf numFmtId="0" fontId="54" fillId="51" borderId="40" applyNumberFormat="0" applyAlignment="0" applyProtection="0">
      <alignment vertical="center"/>
    </xf>
    <xf numFmtId="0" fontId="117" fillId="26" borderId="1" applyNumberFormat="0" applyAlignment="0" applyProtection="0">
      <alignment vertical="center"/>
    </xf>
    <xf numFmtId="0" fontId="55" fillId="51" borderId="40" applyNumberFormat="0" applyAlignment="0" applyProtection="0">
      <alignment vertical="center"/>
    </xf>
    <xf numFmtId="0" fontId="118" fillId="26" borderId="40" applyNumberFormat="0" applyAlignment="0" applyProtection="0">
      <alignment vertical="center"/>
    </xf>
    <xf numFmtId="0" fontId="55" fillId="51" borderId="40" applyNumberFormat="0" applyAlignment="0" applyProtection="0">
      <alignment vertical="center"/>
    </xf>
    <xf numFmtId="0" fontId="55" fillId="51" borderId="40" applyNumberFormat="0" applyAlignment="0" applyProtection="0">
      <alignment vertical="center"/>
    </xf>
    <xf numFmtId="0" fontId="6" fillId="0" borderId="0">
      <protection locked="0"/>
    </xf>
    <xf numFmtId="0" fontId="119" fillId="0" borderId="0">
      <protection locked="0"/>
    </xf>
    <xf numFmtId="0" fontId="119" fillId="0" borderId="0">
      <protection locked="0"/>
    </xf>
    <xf numFmtId="0" fontId="120" fillId="0" borderId="0" applyFill="0" applyBorder="0" applyProtection="0">
      <alignment horizontal="left" shrinkToFit="1"/>
    </xf>
    <xf numFmtId="0" fontId="57" fillId="52" borderId="0" applyNumberFormat="0" applyBorder="0" applyAlignment="0" applyProtection="0">
      <alignment vertical="center"/>
    </xf>
    <xf numFmtId="0" fontId="56" fillId="52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57" fillId="52" borderId="0" applyNumberFormat="0" applyBorder="0" applyAlignment="0" applyProtection="0">
      <alignment vertical="center"/>
    </xf>
    <xf numFmtId="0" fontId="57" fillId="5" borderId="0" applyNumberFormat="0" applyBorder="0" applyAlignment="0" applyProtection="0">
      <alignment vertical="center"/>
    </xf>
    <xf numFmtId="0" fontId="57" fillId="52" borderId="0" applyNumberFormat="0" applyBorder="0" applyAlignment="0" applyProtection="0">
      <alignment vertical="center"/>
    </xf>
    <xf numFmtId="0" fontId="57" fillId="52" borderId="0" applyNumberFormat="0" applyBorder="0" applyAlignment="0" applyProtection="0">
      <alignment vertical="center"/>
    </xf>
    <xf numFmtId="0" fontId="122" fillId="0" borderId="0">
      <protection locked="0"/>
    </xf>
    <xf numFmtId="0" fontId="122" fillId="0" borderId="0">
      <protection locked="0"/>
    </xf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49" fillId="53" borderId="41" applyNumberFormat="0" applyFont="0" applyAlignment="0" applyProtection="0">
      <alignment vertical="center"/>
    </xf>
    <xf numFmtId="0" fontId="48" fillId="53" borderId="41" applyNumberFormat="0" applyFont="0" applyAlignment="0" applyProtection="0">
      <alignment vertical="center"/>
    </xf>
    <xf numFmtId="0" fontId="45" fillId="53" borderId="41" applyNumberFormat="0" applyFont="0" applyAlignment="0" applyProtection="0">
      <alignment vertical="center"/>
    </xf>
    <xf numFmtId="0" fontId="49" fillId="53" borderId="41" applyNumberFormat="0" applyFont="0" applyAlignment="0" applyProtection="0">
      <alignment vertical="center"/>
    </xf>
    <xf numFmtId="0" fontId="10" fillId="10" borderId="9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49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49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49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49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49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49" fillId="53" borderId="41" applyNumberFormat="0" applyFont="0" applyAlignment="0" applyProtection="0">
      <alignment vertical="center"/>
    </xf>
    <xf numFmtId="0" fontId="45" fillId="10" borderId="9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49" fillId="53" borderId="41" applyNumberFormat="0" applyFont="0" applyAlignment="0" applyProtection="0">
      <alignment vertical="center"/>
    </xf>
    <xf numFmtId="0" fontId="49" fillId="53" borderId="41" applyNumberFormat="0" applyFont="0" applyAlignment="0" applyProtection="0">
      <alignment vertical="center"/>
    </xf>
    <xf numFmtId="0" fontId="10" fillId="10" borderId="9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49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49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0" fillId="53" borderId="41" applyNumberFormat="0" applyFont="0" applyAlignment="0" applyProtection="0">
      <alignment vertical="center"/>
    </xf>
    <xf numFmtId="0" fontId="1" fillId="53" borderId="41" applyNumberFormat="0" applyFont="0" applyAlignment="0" applyProtection="0">
      <alignment vertical="center"/>
    </xf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123" fillId="0" borderId="0">
      <alignment vertical="center"/>
    </xf>
    <xf numFmtId="9" fontId="10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9" fillId="54" borderId="0" applyNumberFormat="0" applyBorder="0" applyAlignment="0" applyProtection="0">
      <alignment vertical="center"/>
    </xf>
    <xf numFmtId="0" fontId="58" fillId="54" borderId="0" applyNumberFormat="0" applyBorder="0" applyAlignment="0" applyProtection="0">
      <alignment vertical="center"/>
    </xf>
    <xf numFmtId="0" fontId="124" fillId="13" borderId="0" applyNumberFormat="0" applyBorder="0" applyAlignment="0" applyProtection="0">
      <alignment vertical="center"/>
    </xf>
    <xf numFmtId="0" fontId="59" fillId="54" borderId="0" applyNumberFormat="0" applyBorder="0" applyAlignment="0" applyProtection="0">
      <alignment vertical="center"/>
    </xf>
    <xf numFmtId="0" fontId="125" fillId="54" borderId="0" applyNumberFormat="0" applyBorder="0" applyAlignment="0" applyProtection="0">
      <alignment vertical="center"/>
    </xf>
    <xf numFmtId="0" fontId="59" fillId="54" borderId="0" applyNumberFormat="0" applyBorder="0" applyAlignment="0" applyProtection="0">
      <alignment vertical="center"/>
    </xf>
    <xf numFmtId="0" fontId="59" fillId="54" borderId="0" applyNumberFormat="0" applyBorder="0" applyAlignment="0" applyProtection="0">
      <alignment vertical="center"/>
    </xf>
    <xf numFmtId="0" fontId="126" fillId="0" borderId="0"/>
    <xf numFmtId="0" fontId="61" fillId="0" borderId="0" applyNumberFormat="0" applyFill="0" applyBorder="0" applyAlignment="0" applyProtection="0">
      <alignment vertical="center"/>
    </xf>
    <xf numFmtId="0" fontId="127" fillId="23" borderId="2" applyNumberFormat="0" applyAlignment="0" applyProtection="0">
      <alignment vertical="center"/>
    </xf>
    <xf numFmtId="0" fontId="63" fillId="55" borderId="42" applyNumberFormat="0" applyAlignment="0" applyProtection="0">
      <alignment vertical="center"/>
    </xf>
    <xf numFmtId="0" fontId="6" fillId="0" borderId="0">
      <alignment vertical="center"/>
    </xf>
    <xf numFmtId="0" fontId="3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128" fillId="0" borderId="0"/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180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129" fillId="0" borderId="0"/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176" fontId="129" fillId="0" borderId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6" fontId="98" fillId="0" borderId="0" applyFont="0" applyFill="0" applyBorder="0" applyAlignment="0" applyProtection="0"/>
    <xf numFmtId="176" fontId="2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30" fillId="0" borderId="0"/>
    <xf numFmtId="17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180" fontId="3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180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179" fontId="131" fillId="0" borderId="0"/>
    <xf numFmtId="180" fontId="98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202" fontId="6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176" fontId="3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180" fontId="2" fillId="0" borderId="0" applyFont="0" applyFill="0" applyBorder="0" applyAlignment="0" applyProtection="0"/>
    <xf numFmtId="207" fontId="3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180" fontId="98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0" fontId="3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202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207" fontId="3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32" fillId="0" borderId="0" applyFont="0" applyFill="0" applyBorder="0" applyAlignment="0" applyProtection="0">
      <alignment vertical="center"/>
    </xf>
    <xf numFmtId="41" fontId="132" fillId="0" borderId="0" applyFont="0" applyFill="0" applyBorder="0" applyAlignment="0" applyProtection="0">
      <alignment vertical="center"/>
    </xf>
    <xf numFmtId="41" fontId="133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134" fillId="0" borderId="0" applyFont="0" applyFill="0" applyBorder="0" applyAlignment="0" applyProtection="0">
      <alignment vertical="center"/>
    </xf>
    <xf numFmtId="41" fontId="135" fillId="0" borderId="0" applyFont="0" applyFill="0" applyBorder="0" applyAlignment="0" applyProtection="0">
      <alignment vertical="center"/>
    </xf>
    <xf numFmtId="41" fontId="13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184" fontId="2" fillId="0" borderId="0" applyFont="0" applyFill="0" applyBorder="0" applyAlignment="0" applyProtection="0"/>
    <xf numFmtId="207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207" fontId="3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2" fontId="3" fillId="0" borderId="0" applyFont="0" applyFill="0" applyBorder="0" applyAlignment="0" applyProtection="0"/>
    <xf numFmtId="180" fontId="2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182" fontId="3" fillId="0" borderId="0" applyFont="0" applyFill="0" applyBorder="0" applyAlignment="0" applyProtection="0"/>
    <xf numFmtId="184" fontId="2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0" fontId="3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184" fontId="2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0" fontId="3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0" fontId="2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180" fontId="2" fillId="0" borderId="0" applyFont="0" applyFill="0" applyBorder="0" applyAlignment="0" applyProtection="0"/>
    <xf numFmtId="176" fontId="3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49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47" fillId="0" borderId="0"/>
    <xf numFmtId="0" fontId="65" fillId="0" borderId="43" applyNumberFormat="0" applyFill="0" applyAlignment="0" applyProtection="0">
      <alignment vertical="center"/>
    </xf>
    <xf numFmtId="0" fontId="64" fillId="0" borderId="43" applyNumberFormat="0" applyFill="0" applyAlignment="0" applyProtection="0">
      <alignment vertical="center"/>
    </xf>
    <xf numFmtId="0" fontId="65" fillId="0" borderId="43" applyNumberFormat="0" applyFill="0" applyAlignment="0" applyProtection="0">
      <alignment vertical="center"/>
    </xf>
    <xf numFmtId="0" fontId="137" fillId="0" borderId="12" applyNumberFormat="0" applyFill="0" applyAlignment="0" applyProtection="0">
      <alignment vertical="center"/>
    </xf>
    <xf numFmtId="0" fontId="65" fillId="0" borderId="43" applyNumberFormat="0" applyFill="0" applyAlignment="0" applyProtection="0">
      <alignment vertical="center"/>
    </xf>
    <xf numFmtId="0" fontId="65" fillId="0" borderId="43" applyNumberFormat="0" applyFill="0" applyAlignment="0" applyProtection="0">
      <alignment vertical="center"/>
    </xf>
    <xf numFmtId="0" fontId="67" fillId="0" borderId="44" applyNumberFormat="0" applyFill="0" applyAlignment="0" applyProtection="0">
      <alignment vertical="center"/>
    </xf>
    <xf numFmtId="0" fontId="66" fillId="0" borderId="44" applyNumberFormat="0" applyFill="0" applyAlignment="0" applyProtection="0">
      <alignment vertical="center"/>
    </xf>
    <xf numFmtId="0" fontId="138" fillId="0" borderId="13" applyNumberFormat="0" applyFill="0" applyAlignment="0" applyProtection="0">
      <alignment vertical="center"/>
    </xf>
    <xf numFmtId="0" fontId="67" fillId="0" borderId="44" applyNumberFormat="0" applyFill="0" applyAlignment="0" applyProtection="0">
      <alignment vertical="center"/>
    </xf>
    <xf numFmtId="0" fontId="67" fillId="0" borderId="13" applyNumberFormat="0" applyFill="0" applyAlignment="0" applyProtection="0">
      <alignment vertical="center"/>
    </xf>
    <xf numFmtId="0" fontId="67" fillId="0" borderId="44" applyNumberFormat="0" applyFill="0" applyAlignment="0" applyProtection="0">
      <alignment vertical="center"/>
    </xf>
    <xf numFmtId="0" fontId="67" fillId="0" borderId="44" applyNumberFormat="0" applyFill="0" applyAlignment="0" applyProtection="0">
      <alignment vertical="center"/>
    </xf>
    <xf numFmtId="0" fontId="69" fillId="56" borderId="40" applyNumberFormat="0" applyAlignment="0" applyProtection="0">
      <alignment vertical="center"/>
    </xf>
    <xf numFmtId="0" fontId="68" fillId="56" borderId="40" applyNumberFormat="0" applyAlignment="0" applyProtection="0">
      <alignment vertical="center"/>
    </xf>
    <xf numFmtId="0" fontId="139" fillId="13" borderId="1" applyNumberFormat="0" applyAlignment="0" applyProtection="0">
      <alignment vertical="center"/>
    </xf>
    <xf numFmtId="0" fontId="69" fillId="56" borderId="40" applyNumberFormat="0" applyAlignment="0" applyProtection="0">
      <alignment vertical="center"/>
    </xf>
    <xf numFmtId="0" fontId="69" fillId="13" borderId="40" applyNumberFormat="0" applyAlignment="0" applyProtection="0">
      <alignment vertical="center"/>
    </xf>
    <xf numFmtId="0" fontId="69" fillId="56" borderId="40" applyNumberFormat="0" applyAlignment="0" applyProtection="0">
      <alignment vertical="center"/>
    </xf>
    <xf numFmtId="0" fontId="69" fillId="56" borderId="40" applyNumberFormat="0" applyAlignment="0" applyProtection="0">
      <alignment vertical="center"/>
    </xf>
    <xf numFmtId="4" fontId="122" fillId="0" borderId="0">
      <protection locked="0"/>
    </xf>
    <xf numFmtId="0" fontId="6" fillId="0" borderId="0">
      <protection locked="0"/>
    </xf>
    <xf numFmtId="0" fontId="71" fillId="0" borderId="45" applyNumberFormat="0" applyFill="0" applyAlignment="0" applyProtection="0">
      <alignment vertical="center"/>
    </xf>
    <xf numFmtId="0" fontId="70" fillId="0" borderId="45" applyNumberFormat="0" applyFill="0" applyAlignment="0" applyProtection="0">
      <alignment vertical="center"/>
    </xf>
    <xf numFmtId="0" fontId="71" fillId="0" borderId="45" applyNumberFormat="0" applyFill="0" applyAlignment="0" applyProtection="0">
      <alignment vertical="center"/>
    </xf>
    <xf numFmtId="0" fontId="140" fillId="0" borderId="14" applyNumberFormat="0" applyFill="0" applyAlignment="0" applyProtection="0">
      <alignment vertical="center"/>
    </xf>
    <xf numFmtId="0" fontId="71" fillId="0" borderId="45" applyNumberFormat="0" applyFill="0" applyAlignment="0" applyProtection="0">
      <alignment vertical="center"/>
    </xf>
    <xf numFmtId="0" fontId="71" fillId="0" borderId="45" applyNumberFormat="0" applyFill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3" fillId="0" borderId="46" applyNumberFormat="0" applyFill="0" applyAlignment="0" applyProtection="0">
      <alignment vertical="center"/>
    </xf>
    <xf numFmtId="0" fontId="72" fillId="0" borderId="46" applyNumberFormat="0" applyFill="0" applyAlignment="0" applyProtection="0">
      <alignment vertical="center"/>
    </xf>
    <xf numFmtId="0" fontId="73" fillId="0" borderId="46" applyNumberFormat="0" applyFill="0" applyAlignment="0" applyProtection="0">
      <alignment vertical="center"/>
    </xf>
    <xf numFmtId="0" fontId="141" fillId="0" borderId="15" applyNumberFormat="0" applyFill="0" applyAlignment="0" applyProtection="0">
      <alignment vertical="center"/>
    </xf>
    <xf numFmtId="0" fontId="73" fillId="0" borderId="46" applyNumberFormat="0" applyFill="0" applyAlignment="0" applyProtection="0">
      <alignment vertical="center"/>
    </xf>
    <xf numFmtId="0" fontId="73" fillId="0" borderId="46" applyNumberFormat="0" applyFill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5" fillId="0" borderId="47" applyNumberFormat="0" applyFill="0" applyAlignment="0" applyProtection="0">
      <alignment vertical="center"/>
    </xf>
    <xf numFmtId="0" fontId="74" fillId="0" borderId="47" applyNumberFormat="0" applyFill="0" applyAlignment="0" applyProtection="0">
      <alignment vertical="center"/>
    </xf>
    <xf numFmtId="0" fontId="75" fillId="0" borderId="47" applyNumberFormat="0" applyFill="0" applyAlignment="0" applyProtection="0">
      <alignment vertical="center"/>
    </xf>
    <xf numFmtId="0" fontId="142" fillId="0" borderId="16" applyNumberFormat="0" applyFill="0" applyAlignment="0" applyProtection="0">
      <alignment vertical="center"/>
    </xf>
    <xf numFmtId="0" fontId="75" fillId="0" borderId="47" applyNumberFormat="0" applyFill="0" applyAlignment="0" applyProtection="0">
      <alignment vertical="center"/>
    </xf>
    <xf numFmtId="0" fontId="75" fillId="0" borderId="4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143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143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143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143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143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142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143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143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143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8" fillId="57" borderId="0" applyNumberFormat="0" applyBorder="0" applyAlignment="0" applyProtection="0">
      <alignment vertical="center"/>
    </xf>
    <xf numFmtId="0" fontId="77" fillId="57" borderId="0" applyNumberFormat="0" applyBorder="0" applyAlignment="0" applyProtection="0">
      <alignment vertical="center"/>
    </xf>
    <xf numFmtId="0" fontId="144" fillId="6" borderId="0" applyNumberFormat="0" applyBorder="0" applyAlignment="0" applyProtection="0">
      <alignment vertical="center"/>
    </xf>
    <xf numFmtId="0" fontId="78" fillId="57" borderId="0" applyNumberFormat="0" applyBorder="0" applyAlignment="0" applyProtection="0">
      <alignment vertical="center"/>
    </xf>
    <xf numFmtId="0" fontId="78" fillId="6" borderId="0" applyNumberFormat="0" applyBorder="0" applyAlignment="0" applyProtection="0">
      <alignment vertical="center"/>
    </xf>
    <xf numFmtId="0" fontId="78" fillId="57" borderId="0" applyNumberFormat="0" applyBorder="0" applyAlignment="0" applyProtection="0">
      <alignment vertical="center"/>
    </xf>
    <xf numFmtId="0" fontId="78" fillId="57" borderId="0" applyNumberFormat="0" applyBorder="0" applyAlignment="0" applyProtection="0">
      <alignment vertical="center"/>
    </xf>
    <xf numFmtId="0" fontId="80" fillId="51" borderId="48" applyNumberFormat="0" applyAlignment="0" applyProtection="0">
      <alignment vertical="center"/>
    </xf>
    <xf numFmtId="0" fontId="79" fillId="51" borderId="48" applyNumberFormat="0" applyAlignment="0" applyProtection="0">
      <alignment vertical="center"/>
    </xf>
    <xf numFmtId="0" fontId="145" fillId="26" borderId="10" applyNumberFormat="0" applyAlignment="0" applyProtection="0">
      <alignment vertical="center"/>
    </xf>
    <xf numFmtId="0" fontId="80" fillId="51" borderId="48" applyNumberFormat="0" applyAlignment="0" applyProtection="0">
      <alignment vertical="center"/>
    </xf>
    <xf numFmtId="0" fontId="80" fillId="26" borderId="48" applyNumberFormat="0" applyAlignment="0" applyProtection="0">
      <alignment vertical="center"/>
    </xf>
    <xf numFmtId="0" fontId="80" fillId="51" borderId="48" applyNumberFormat="0" applyAlignment="0" applyProtection="0">
      <alignment vertical="center"/>
    </xf>
    <xf numFmtId="0" fontId="80" fillId="51" borderId="48" applyNumberFormat="0" applyAlignment="0" applyProtection="0">
      <alignment vertical="center"/>
    </xf>
    <xf numFmtId="176" fontId="146" fillId="0" borderId="0" applyFont="0" applyFill="0" applyBorder="0" applyAlignment="0" applyProtection="0"/>
    <xf numFmtId="0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2" fontId="10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208" fontId="147" fillId="0" borderId="0">
      <protection locked="0"/>
    </xf>
    <xf numFmtId="0" fontId="6" fillId="0" borderId="0">
      <alignment vertical="center"/>
    </xf>
    <xf numFmtId="0" fontId="49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148" fillId="0" borderId="0">
      <alignment vertical="center"/>
    </xf>
    <xf numFmtId="0" fontId="6" fillId="0" borderId="0"/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47" fillId="0" borderId="0"/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6" fillId="0" borderId="0"/>
    <xf numFmtId="0" fontId="148" fillId="0" borderId="0">
      <alignment vertical="center"/>
    </xf>
    <xf numFmtId="0" fontId="6" fillId="0" borderId="0"/>
    <xf numFmtId="0" fontId="148" fillId="0" borderId="0">
      <alignment vertical="center"/>
    </xf>
    <xf numFmtId="0" fontId="6" fillId="0" borderId="0"/>
    <xf numFmtId="0" fontId="148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48" fillId="0" borderId="0">
      <alignment vertical="center"/>
    </xf>
    <xf numFmtId="0" fontId="1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9" fillId="0" borderId="0">
      <alignment vertical="center"/>
    </xf>
    <xf numFmtId="0" fontId="148" fillId="0" borderId="0">
      <alignment vertical="center"/>
    </xf>
    <xf numFmtId="0" fontId="129" fillId="0" borderId="0"/>
    <xf numFmtId="0" fontId="148" fillId="0" borderId="0">
      <alignment vertical="center"/>
    </xf>
    <xf numFmtId="0" fontId="3" fillId="0" borderId="0"/>
    <xf numFmtId="0" fontId="6" fillId="0" borderId="0"/>
    <xf numFmtId="0" fontId="49" fillId="0" borderId="0">
      <alignment vertical="center"/>
    </xf>
    <xf numFmtId="0" fontId="49" fillId="0" borderId="0">
      <alignment vertical="center"/>
    </xf>
    <xf numFmtId="0" fontId="6" fillId="0" borderId="0"/>
    <xf numFmtId="0" fontId="149" fillId="0" borderId="0">
      <alignment vertical="center"/>
    </xf>
    <xf numFmtId="0" fontId="47" fillId="0" borderId="0"/>
    <xf numFmtId="0" fontId="6" fillId="0" borderId="0">
      <alignment vertical="center"/>
    </xf>
    <xf numFmtId="0" fontId="131" fillId="0" borderId="0"/>
    <xf numFmtId="0" fontId="47" fillId="0" borderId="0"/>
    <xf numFmtId="0" fontId="47" fillId="0" borderId="0"/>
    <xf numFmtId="0" fontId="49" fillId="0" borderId="0">
      <alignment vertical="center"/>
    </xf>
    <xf numFmtId="0" fontId="6" fillId="0" borderId="0"/>
    <xf numFmtId="0" fontId="6" fillId="0" borderId="0"/>
    <xf numFmtId="0" fontId="3" fillId="0" borderId="0"/>
    <xf numFmtId="0" fontId="49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49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49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49" fillId="0" borderId="0">
      <alignment vertical="center"/>
    </xf>
    <xf numFmtId="0" fontId="148" fillId="0" borderId="0">
      <alignment vertical="center"/>
    </xf>
    <xf numFmtId="0" fontId="49" fillId="0" borderId="0">
      <alignment vertical="center"/>
    </xf>
    <xf numFmtId="0" fontId="148" fillId="0" borderId="0">
      <alignment vertical="center"/>
    </xf>
    <xf numFmtId="0" fontId="49" fillId="0" borderId="0">
      <alignment vertical="center"/>
    </xf>
    <xf numFmtId="0" fontId="148" fillId="0" borderId="0">
      <alignment vertical="center"/>
    </xf>
    <xf numFmtId="0" fontId="49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2" fillId="0" borderId="0"/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4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33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134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0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150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0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150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48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48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48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148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3" fillId="0" borderId="0"/>
    <xf numFmtId="0" fontId="4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8" fillId="0" borderId="0">
      <alignment vertical="center"/>
    </xf>
    <xf numFmtId="0" fontId="10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6" fillId="0" borderId="0"/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49" fillId="0" borderId="0">
      <alignment vertical="center"/>
    </xf>
    <xf numFmtId="0" fontId="6" fillId="0" borderId="0"/>
    <xf numFmtId="0" fontId="6" fillId="0" borderId="0"/>
    <xf numFmtId="0" fontId="6" fillId="0" borderId="0"/>
    <xf numFmtId="0" fontId="148" fillId="0" borderId="0">
      <alignment vertical="center"/>
    </xf>
    <xf numFmtId="0" fontId="98" fillId="0" borderId="0"/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49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8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8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4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49" fillId="0" borderId="0">
      <alignment vertical="center"/>
    </xf>
    <xf numFmtId="0" fontId="148" fillId="0" borderId="0">
      <alignment vertical="center"/>
    </xf>
    <xf numFmtId="0" fontId="6" fillId="0" borderId="0"/>
    <xf numFmtId="0" fontId="148" fillId="0" borderId="0">
      <alignment vertical="center"/>
    </xf>
    <xf numFmtId="0" fontId="49" fillId="0" borderId="0">
      <alignment vertical="center"/>
    </xf>
    <xf numFmtId="0" fontId="10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49" fillId="0" borderId="0">
      <alignment vertical="center"/>
    </xf>
    <xf numFmtId="0" fontId="148" fillId="0" borderId="0">
      <alignment vertical="center"/>
    </xf>
    <xf numFmtId="0" fontId="49" fillId="0" borderId="0">
      <alignment vertical="center"/>
    </xf>
    <xf numFmtId="0" fontId="10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6" fillId="0" borderId="0"/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48" fillId="0" borderId="0">
      <alignment vertical="center"/>
    </xf>
    <xf numFmtId="0" fontId="49" fillId="0" borderId="0">
      <alignment vertical="center"/>
    </xf>
    <xf numFmtId="0" fontId="10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48" fillId="0" borderId="0">
      <alignment vertical="center"/>
    </xf>
    <xf numFmtId="0" fontId="151" fillId="0" borderId="0" applyNumberFormat="0" applyFill="0" applyBorder="0" applyAlignment="0" applyProtection="0">
      <alignment vertical="center"/>
    </xf>
    <xf numFmtId="0" fontId="122" fillId="0" borderId="50">
      <protection locked="0"/>
    </xf>
    <xf numFmtId="209" fontId="147" fillId="0" borderId="0">
      <protection locked="0"/>
    </xf>
    <xf numFmtId="180" fontId="147" fillId="0" borderId="0">
      <protection locked="0"/>
    </xf>
    <xf numFmtId="0" fontId="19" fillId="7" borderId="1" applyNumberFormat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</cellStyleXfs>
  <cellXfs count="366">
    <xf numFmtId="0" fontId="0" fillId="0" borderId="0" xfId="0"/>
    <xf numFmtId="0" fontId="152" fillId="0" borderId="0" xfId="3" applyFont="1" applyFill="1" applyAlignment="1"/>
    <xf numFmtId="0" fontId="153" fillId="0" borderId="0" xfId="0" applyFont="1"/>
    <xf numFmtId="0" fontId="154" fillId="0" borderId="0" xfId="0" applyFont="1" applyAlignment="1">
      <alignment horizontal="centerContinuous"/>
    </xf>
    <xf numFmtId="0" fontId="153" fillId="0" borderId="0" xfId="0" applyFont="1" applyAlignment="1">
      <alignment horizontal="centerContinuous"/>
    </xf>
    <xf numFmtId="0" fontId="155" fillId="0" borderId="0" xfId="0" applyFont="1" applyAlignment="1">
      <alignment horizontal="centerContinuous"/>
    </xf>
    <xf numFmtId="0" fontId="156" fillId="0" borderId="0" xfId="0" applyFont="1" applyFill="1" applyAlignment="1">
      <alignment horizontal="left" vertical="top"/>
    </xf>
    <xf numFmtId="0" fontId="156" fillId="0" borderId="0" xfId="0" applyFont="1" applyFill="1" applyAlignment="1">
      <alignment vertical="top"/>
    </xf>
    <xf numFmtId="0" fontId="156" fillId="0" borderId="0" xfId="0" applyFont="1" applyFill="1" applyAlignment="1">
      <alignment horizontal="right" vertical="top"/>
    </xf>
    <xf numFmtId="0" fontId="155" fillId="0" borderId="0" xfId="0" applyFont="1" applyFill="1" applyAlignment="1" applyProtection="1">
      <alignment horizontal="centerContinuous" vertical="center"/>
    </xf>
    <xf numFmtId="0" fontId="157" fillId="0" borderId="0" xfId="0" applyFont="1" applyFill="1" applyAlignment="1" applyProtection="1">
      <alignment horizontal="centerContinuous" vertical="center"/>
    </xf>
    <xf numFmtId="0" fontId="153" fillId="0" borderId="0" xfId="0" applyFont="1" applyFill="1" applyAlignment="1" applyProtection="1">
      <alignment horizontal="centerContinuous" vertical="center"/>
    </xf>
    <xf numFmtId="0" fontId="153" fillId="0" borderId="0" xfId="0" applyFont="1" applyFill="1" applyBorder="1" applyAlignment="1">
      <alignment vertical="center"/>
    </xf>
    <xf numFmtId="0" fontId="158" fillId="0" borderId="0" xfId="0" applyFont="1" applyFill="1" applyBorder="1" applyAlignment="1">
      <alignment vertical="center"/>
    </xf>
    <xf numFmtId="0" fontId="153" fillId="0" borderId="0" xfId="0" applyFont="1" applyFill="1" applyAlignment="1">
      <alignment vertical="center"/>
    </xf>
    <xf numFmtId="0" fontId="155" fillId="0" borderId="0" xfId="0" applyFont="1" applyFill="1" applyAlignment="1" applyProtection="1">
      <alignment horizontal="centerContinuous"/>
    </xf>
    <xf numFmtId="0" fontId="157" fillId="0" borderId="0" xfId="0" applyFont="1" applyFill="1" applyAlignment="1" applyProtection="1">
      <alignment horizontal="centerContinuous"/>
    </xf>
    <xf numFmtId="0" fontId="153" fillId="0" borderId="0" xfId="0" applyFont="1" applyFill="1" applyAlignment="1" applyProtection="1">
      <alignment horizontal="centerContinuous"/>
    </xf>
    <xf numFmtId="0" fontId="153" fillId="0" borderId="0" xfId="0" applyFont="1" applyFill="1" applyBorder="1" applyAlignment="1"/>
    <xf numFmtId="0" fontId="158" fillId="0" borderId="0" xfId="0" applyFont="1" applyFill="1" applyBorder="1" applyAlignment="1"/>
    <xf numFmtId="0" fontId="153" fillId="0" borderId="0" xfId="0" applyFont="1" applyFill="1" applyAlignment="1"/>
    <xf numFmtId="0" fontId="153" fillId="0" borderId="0" xfId="0" applyFont="1" applyFill="1"/>
    <xf numFmtId="0" fontId="159" fillId="0" borderId="0" xfId="0" applyFont="1" applyFill="1" applyAlignment="1" applyProtection="1">
      <alignment horizontal="left"/>
    </xf>
    <xf numFmtId="0" fontId="159" fillId="0" borderId="0" xfId="0" applyFont="1" applyFill="1" applyProtection="1"/>
    <xf numFmtId="0" fontId="159" fillId="0" borderId="0" xfId="0" applyFont="1" applyFill="1" applyAlignment="1" applyProtection="1">
      <alignment horizontal="right"/>
    </xf>
    <xf numFmtId="0" fontId="159" fillId="0" borderId="0" xfId="0" applyFont="1" applyFill="1" applyBorder="1"/>
    <xf numFmtId="0" fontId="159" fillId="0" borderId="0" xfId="0" applyFont="1" applyFill="1" applyBorder="1" applyAlignment="1">
      <alignment horizontal="right"/>
    </xf>
    <xf numFmtId="0" fontId="159" fillId="0" borderId="0" xfId="0" applyFont="1" applyFill="1"/>
    <xf numFmtId="0" fontId="156" fillId="0" borderId="0" xfId="0" applyFont="1" applyFill="1" applyBorder="1" applyAlignment="1">
      <alignment horizontal="center" vertical="center"/>
    </xf>
    <xf numFmtId="0" fontId="156" fillId="0" borderId="0" xfId="0" applyFont="1" applyFill="1" applyAlignment="1">
      <alignment horizontal="center" vertical="center"/>
    </xf>
    <xf numFmtId="0" fontId="156" fillId="0" borderId="18" xfId="0" applyFont="1" applyFill="1" applyBorder="1" applyAlignment="1" applyProtection="1">
      <alignment horizontal="center" vertical="center"/>
    </xf>
    <xf numFmtId="179" fontId="156" fillId="0" borderId="0" xfId="0" applyNumberFormat="1" applyFont="1" applyFill="1" applyAlignment="1" applyProtection="1">
      <alignment vertical="center"/>
    </xf>
    <xf numFmtId="179" fontId="156" fillId="0" borderId="0" xfId="0" applyNumberFormat="1" applyFont="1" applyFill="1" applyBorder="1" applyAlignment="1" applyProtection="1">
      <alignment vertical="center"/>
      <protection locked="0"/>
    </xf>
    <xf numFmtId="1" fontId="156" fillId="0" borderId="0" xfId="0" applyNumberFormat="1" applyFont="1" applyFill="1" applyBorder="1" applyAlignment="1">
      <alignment horizontal="center" vertical="center"/>
    </xf>
    <xf numFmtId="0" fontId="156" fillId="0" borderId="0" xfId="0" applyFont="1" applyFill="1" applyBorder="1" applyAlignment="1">
      <alignment vertical="center"/>
    </xf>
    <xf numFmtId="0" fontId="156" fillId="0" borderId="0" xfId="0" applyFont="1" applyFill="1" applyAlignment="1">
      <alignment vertical="center"/>
    </xf>
    <xf numFmtId="0" fontId="160" fillId="0" borderId="18" xfId="0" applyFont="1" applyFill="1" applyBorder="1" applyAlignment="1" applyProtection="1">
      <alignment horizontal="center"/>
    </xf>
    <xf numFmtId="182" fontId="160" fillId="58" borderId="0" xfId="0" applyNumberFormat="1" applyFont="1" applyFill="1" applyAlignment="1" applyProtection="1">
      <protection locked="0"/>
    </xf>
    <xf numFmtId="179" fontId="160" fillId="0" borderId="0" xfId="0" applyNumberFormat="1" applyFont="1" applyFill="1" applyBorder="1" applyAlignment="1"/>
    <xf numFmtId="1" fontId="160" fillId="0" borderId="0" xfId="0" applyNumberFormat="1" applyFont="1" applyFill="1" applyBorder="1" applyAlignment="1">
      <alignment horizontal="center"/>
    </xf>
    <xf numFmtId="0" fontId="160" fillId="0" borderId="0" xfId="0" applyFont="1" applyFill="1" applyBorder="1" applyAlignment="1"/>
    <xf numFmtId="0" fontId="160" fillId="0" borderId="0" xfId="0" applyFont="1" applyFill="1" applyAlignment="1"/>
    <xf numFmtId="3" fontId="156" fillId="0" borderId="0" xfId="0" applyNumberFormat="1" applyFont="1" applyFill="1" applyBorder="1" applyAlignment="1">
      <alignment vertical="center"/>
    </xf>
    <xf numFmtId="0" fontId="159" fillId="0" borderId="0" xfId="558" applyFont="1" applyFill="1" applyAlignment="1" applyProtection="1">
      <alignment horizontal="left"/>
    </xf>
    <xf numFmtId="0" fontId="159" fillId="0" borderId="0" xfId="0" applyFont="1" applyFill="1" applyAlignment="1" applyProtection="1"/>
    <xf numFmtId="178" fontId="159" fillId="0" borderId="0" xfId="0" applyNumberFormat="1" applyFont="1" applyFill="1" applyAlignment="1" applyProtection="1"/>
    <xf numFmtId="3" fontId="159" fillId="0" borderId="0" xfId="0" applyNumberFormat="1" applyFont="1" applyFill="1" applyAlignment="1" applyProtection="1"/>
    <xf numFmtId="0" fontId="159" fillId="0" borderId="0" xfId="0" applyFont="1" applyFill="1" applyAlignment="1"/>
    <xf numFmtId="3" fontId="159" fillId="0" borderId="0" xfId="0" applyNumberFormat="1" applyFont="1" applyFill="1" applyAlignment="1" applyProtection="1">
      <alignment horizontal="right"/>
    </xf>
    <xf numFmtId="0" fontId="159" fillId="0" borderId="0" xfId="0" applyFont="1" applyFill="1" applyBorder="1" applyAlignment="1"/>
    <xf numFmtId="0" fontId="156" fillId="0" borderId="0" xfId="0" applyFont="1" applyFill="1" applyAlignment="1">
      <alignment horizontal="center"/>
    </xf>
    <xf numFmtId="0" fontId="156" fillId="0" borderId="0" xfId="0" applyFont="1" applyFill="1"/>
    <xf numFmtId="178" fontId="156" fillId="0" borderId="0" xfId="0" applyNumberFormat="1" applyFont="1" applyFill="1"/>
    <xf numFmtId="3" fontId="156" fillId="0" borderId="0" xfId="0" applyNumberFormat="1" applyFont="1" applyFill="1"/>
    <xf numFmtId="0" fontId="153" fillId="0" borderId="0" xfId="0" applyFont="1" applyFill="1" applyBorder="1"/>
    <xf numFmtId="0" fontId="156" fillId="0" borderId="0" xfId="0" applyFont="1" applyFill="1" applyAlignment="1"/>
    <xf numFmtId="0" fontId="161" fillId="0" borderId="0" xfId="0" applyFont="1" applyFill="1" applyAlignment="1"/>
    <xf numFmtId="0" fontId="153" fillId="0" borderId="0" xfId="0" applyFont="1" applyFill="1" applyBorder="1" applyAlignment="1">
      <alignment horizontal="center"/>
    </xf>
    <xf numFmtId="0" fontId="153" fillId="0" borderId="0" xfId="0" applyFont="1" applyFill="1" applyAlignment="1">
      <alignment horizontal="center"/>
    </xf>
    <xf numFmtId="0" fontId="153" fillId="0" borderId="0" xfId="0" applyFont="1" applyFill="1" applyBorder="1" applyAlignment="1">
      <alignment horizontal="center" vertical="center"/>
    </xf>
    <xf numFmtId="0" fontId="153" fillId="0" borderId="0" xfId="0" applyFont="1" applyFill="1" applyAlignment="1">
      <alignment horizontal="center" vertical="center"/>
    </xf>
    <xf numFmtId="3" fontId="153" fillId="0" borderId="0" xfId="0" applyNumberFormat="1" applyFont="1" applyFill="1"/>
    <xf numFmtId="0" fontId="162" fillId="0" borderId="0" xfId="0" applyFont="1" applyFill="1" applyAlignment="1" applyProtection="1">
      <alignment horizontal="left"/>
    </xf>
    <xf numFmtId="0" fontId="153" fillId="0" borderId="0" xfId="0" applyFont="1" applyFill="1" applyProtection="1"/>
    <xf numFmtId="0" fontId="160" fillId="0" borderId="0" xfId="0" applyFont="1" applyFill="1" applyAlignment="1" applyProtection="1">
      <alignment horizontal="right"/>
    </xf>
    <xf numFmtId="0" fontId="156" fillId="0" borderId="18" xfId="0" applyFont="1" applyFill="1" applyBorder="1" applyAlignment="1" applyProtection="1">
      <alignment horizontal="center"/>
    </xf>
    <xf numFmtId="180" fontId="156" fillId="0" borderId="0" xfId="380" applyNumberFormat="1" applyFont="1" applyFill="1" applyProtection="1"/>
    <xf numFmtId="176" fontId="156" fillId="0" borderId="0" xfId="380" applyFont="1" applyFill="1" applyProtection="1"/>
    <xf numFmtId="180" fontId="160" fillId="0" borderId="0" xfId="0" applyNumberFormat="1" applyFont="1" applyFill="1"/>
    <xf numFmtId="0" fontId="160" fillId="0" borderId="0" xfId="0" applyFont="1" applyFill="1"/>
    <xf numFmtId="0" fontId="156" fillId="0" borderId="18" xfId="0" applyFont="1" applyFill="1" applyBorder="1" applyAlignment="1" applyProtection="1">
      <alignment horizontal="left"/>
    </xf>
    <xf numFmtId="180" fontId="156" fillId="58" borderId="0" xfId="380" applyNumberFormat="1" applyFont="1" applyFill="1" applyProtection="1">
      <protection locked="0"/>
    </xf>
    <xf numFmtId="43" fontId="156" fillId="0" borderId="0" xfId="0" applyNumberFormat="1" applyFont="1" applyFill="1"/>
    <xf numFmtId="0" fontId="156" fillId="0" borderId="19" xfId="0" applyFont="1" applyFill="1" applyBorder="1" applyAlignment="1" applyProtection="1">
      <alignment horizontal="left"/>
    </xf>
    <xf numFmtId="180" fontId="156" fillId="58" borderId="17" xfId="380" applyNumberFormat="1" applyFont="1" applyFill="1" applyBorder="1" applyProtection="1">
      <protection locked="0"/>
    </xf>
    <xf numFmtId="0" fontId="156" fillId="0" borderId="0" xfId="0" applyFont="1" applyFill="1" applyAlignment="1" applyProtection="1">
      <alignment horizontal="left"/>
    </xf>
    <xf numFmtId="0" fontId="156" fillId="0" borderId="0" xfId="0" applyFont="1" applyFill="1" applyProtection="1"/>
    <xf numFmtId="0" fontId="156" fillId="0" borderId="0" xfId="0" applyFont="1" applyFill="1" applyAlignment="1" applyProtection="1">
      <alignment horizontal="right"/>
    </xf>
    <xf numFmtId="180" fontId="156" fillId="0" borderId="20" xfId="380" applyNumberFormat="1" applyFont="1" applyFill="1" applyBorder="1" applyAlignment="1" applyProtection="1">
      <alignment horizontal="center" shrinkToFit="1"/>
    </xf>
    <xf numFmtId="180" fontId="156" fillId="0" borderId="0" xfId="380" applyNumberFormat="1" applyFont="1" applyFill="1" applyBorder="1" applyAlignment="1" applyProtection="1">
      <alignment horizontal="center" shrinkToFit="1"/>
    </xf>
    <xf numFmtId="180" fontId="156" fillId="0" borderId="0" xfId="380" applyNumberFormat="1" applyFont="1" applyFill="1" applyBorder="1" applyProtection="1"/>
    <xf numFmtId="180" fontId="156" fillId="0" borderId="0" xfId="380" applyNumberFormat="1" applyFont="1" applyFill="1" applyBorder="1" applyAlignment="1" applyProtection="1">
      <alignment horizontal="centerContinuous" shrinkToFit="1"/>
    </xf>
    <xf numFmtId="180" fontId="156" fillId="58" borderId="20" xfId="380" applyNumberFormat="1" applyFont="1" applyFill="1" applyBorder="1" applyAlignment="1" applyProtection="1">
      <alignment horizontal="center" shrinkToFit="1"/>
      <protection locked="0"/>
    </xf>
    <xf numFmtId="180" fontId="156" fillId="58" borderId="0" xfId="380" applyNumberFormat="1" applyFont="1" applyFill="1" applyBorder="1" applyAlignment="1" applyProtection="1">
      <alignment horizontal="center" shrinkToFit="1"/>
      <protection locked="0"/>
    </xf>
    <xf numFmtId="180" fontId="156" fillId="58" borderId="0" xfId="380" applyNumberFormat="1" applyFont="1" applyFill="1" applyBorder="1" applyAlignment="1" applyProtection="1">
      <alignment horizontal="center" shrinkToFit="1"/>
      <protection locked="0" hidden="1"/>
    </xf>
    <xf numFmtId="180" fontId="156" fillId="58" borderId="0" xfId="380" applyNumberFormat="1" applyFont="1" applyFill="1" applyBorder="1" applyProtection="1">
      <protection locked="0"/>
    </xf>
    <xf numFmtId="180" fontId="156" fillId="58" borderId="0" xfId="380" applyNumberFormat="1" applyFont="1" applyFill="1" applyBorder="1" applyAlignment="1" applyProtection="1">
      <alignment horizontal="right" shrinkToFit="1"/>
      <protection locked="0"/>
    </xf>
    <xf numFmtId="180" fontId="156" fillId="58" borderId="0" xfId="380" applyNumberFormat="1" applyFont="1" applyFill="1" applyBorder="1" applyAlignment="1" applyProtection="1">
      <alignment horizontal="centerContinuous" shrinkToFit="1"/>
    </xf>
    <xf numFmtId="180" fontId="156" fillId="58" borderId="22" xfId="380" applyNumberFormat="1" applyFont="1" applyFill="1" applyBorder="1" applyAlignment="1" applyProtection="1">
      <alignment horizontal="center" shrinkToFit="1"/>
      <protection locked="0"/>
    </xf>
    <xf numFmtId="180" fontId="156" fillId="58" borderId="17" xfId="380" applyNumberFormat="1" applyFont="1" applyFill="1" applyBorder="1" applyAlignment="1" applyProtection="1">
      <alignment horizontal="center" shrinkToFit="1"/>
      <protection locked="0"/>
    </xf>
    <xf numFmtId="180" fontId="156" fillId="58" borderId="17" xfId="380" applyNumberFormat="1" applyFont="1" applyFill="1" applyBorder="1" applyAlignment="1" applyProtection="1">
      <alignment horizontal="center" shrinkToFit="1"/>
      <protection locked="0" hidden="1"/>
    </xf>
    <xf numFmtId="180" fontId="156" fillId="58" borderId="17" xfId="380" applyNumberFormat="1" applyFont="1" applyFill="1" applyBorder="1" applyAlignment="1" applyProtection="1">
      <alignment horizontal="right" shrinkToFit="1"/>
      <protection locked="0"/>
    </xf>
    <xf numFmtId="180" fontId="156" fillId="58" borderId="17" xfId="380" applyNumberFormat="1" applyFont="1" applyFill="1" applyBorder="1" applyAlignment="1" applyProtection="1">
      <alignment horizontal="centerContinuous" shrinkToFit="1"/>
    </xf>
    <xf numFmtId="176" fontId="156" fillId="61" borderId="0" xfId="380" applyFont="1" applyFill="1" applyProtection="1">
      <protection locked="0"/>
    </xf>
    <xf numFmtId="176" fontId="156" fillId="61" borderId="0" xfId="380" applyFont="1" applyFill="1" applyBorder="1" applyProtection="1">
      <protection locked="0"/>
    </xf>
    <xf numFmtId="176" fontId="156" fillId="61" borderId="17" xfId="380" applyFont="1" applyFill="1" applyBorder="1" applyProtection="1">
      <protection locked="0"/>
    </xf>
    <xf numFmtId="0" fontId="159" fillId="0" borderId="39" xfId="0" applyFont="1" applyFill="1" applyBorder="1" applyAlignment="1" applyProtection="1">
      <alignment horizontal="right"/>
    </xf>
    <xf numFmtId="0" fontId="159" fillId="0" borderId="0" xfId="0" applyFont="1" applyFill="1" applyBorder="1" applyAlignment="1" applyProtection="1">
      <alignment horizontal="right"/>
    </xf>
    <xf numFmtId="0" fontId="153" fillId="0" borderId="0" xfId="0" applyFont="1" applyFill="1" applyBorder="1" applyAlignment="1" applyProtection="1">
      <alignment horizontal="centerContinuous" vertical="center"/>
    </xf>
    <xf numFmtId="0" fontId="158" fillId="0" borderId="0" xfId="0" applyFont="1" applyFill="1" applyAlignment="1" applyProtection="1">
      <alignment horizontal="centerContinuous" vertical="center"/>
    </xf>
    <xf numFmtId="179" fontId="163" fillId="0" borderId="0" xfId="0" applyNumberFormat="1" applyFont="1" applyFill="1" applyAlignment="1" applyProtection="1">
      <alignment horizontal="centerContinuous"/>
    </xf>
    <xf numFmtId="0" fontId="155" fillId="0" borderId="0" xfId="0" applyFont="1" applyFill="1" applyAlignment="1" applyProtection="1"/>
    <xf numFmtId="0" fontId="153" fillId="0" borderId="0" xfId="0" applyFont="1" applyFill="1" applyBorder="1" applyAlignment="1" applyProtection="1">
      <alignment horizontal="centerContinuous"/>
    </xf>
    <xf numFmtId="0" fontId="158" fillId="0" borderId="0" xfId="0" applyFont="1" applyFill="1" applyAlignment="1" applyProtection="1">
      <alignment horizontal="centerContinuous"/>
    </xf>
    <xf numFmtId="0" fontId="159" fillId="0" borderId="0" xfId="0" applyFont="1" applyFill="1" applyBorder="1" applyProtection="1"/>
    <xf numFmtId="179" fontId="156" fillId="0" borderId="0" xfId="0" applyNumberFormat="1" applyFont="1" applyFill="1" applyAlignment="1" applyProtection="1"/>
    <xf numFmtId="41" fontId="156" fillId="0" borderId="0" xfId="0" applyNumberFormat="1" applyFont="1" applyFill="1" applyAlignment="1" applyProtection="1"/>
    <xf numFmtId="0" fontId="160" fillId="0" borderId="0" xfId="0" applyFont="1" applyFill="1" applyAlignment="1">
      <alignment horizontal="center" vertical="center"/>
    </xf>
    <xf numFmtId="179" fontId="160" fillId="0" borderId="0" xfId="0" applyNumberFormat="1" applyFont="1" applyFill="1" applyAlignment="1" applyProtection="1">
      <alignment horizontal="center"/>
    </xf>
    <xf numFmtId="1" fontId="160" fillId="0" borderId="0" xfId="0" applyNumberFormat="1" applyFont="1" applyFill="1" applyAlignment="1" applyProtection="1">
      <alignment horizontal="center"/>
    </xf>
    <xf numFmtId="180" fontId="160" fillId="0" borderId="0" xfId="380" applyNumberFormat="1" applyFont="1" applyFill="1" applyBorder="1" applyAlignment="1" applyProtection="1">
      <alignment horizontal="center"/>
    </xf>
    <xf numFmtId="41" fontId="160" fillId="0" borderId="0" xfId="0" applyNumberFormat="1" applyFont="1" applyFill="1" applyBorder="1" applyAlignment="1" applyProtection="1">
      <alignment horizontal="center"/>
    </xf>
    <xf numFmtId="0" fontId="156" fillId="0" borderId="18" xfId="0" applyFont="1" applyFill="1" applyBorder="1" applyAlignment="1">
      <alignment horizontal="distributed"/>
    </xf>
    <xf numFmtId="210" fontId="164" fillId="61" borderId="0" xfId="550" applyNumberFormat="1" applyFont="1" applyFill="1" applyAlignment="1">
      <alignment horizontal="right"/>
    </xf>
    <xf numFmtId="178" fontId="159" fillId="0" borderId="0" xfId="0" applyNumberFormat="1" applyFont="1" applyFill="1" applyProtection="1"/>
    <xf numFmtId="3" fontId="159" fillId="0" borderId="0" xfId="0" applyNumberFormat="1" applyFont="1" applyFill="1" applyProtection="1"/>
    <xf numFmtId="3" fontId="159" fillId="0" borderId="0" xfId="0" applyNumberFormat="1" applyFont="1" applyFill="1" applyBorder="1" applyProtection="1"/>
    <xf numFmtId="3" fontId="156" fillId="0" borderId="0" xfId="0" applyNumberFormat="1" applyFont="1" applyFill="1" applyBorder="1"/>
    <xf numFmtId="0" fontId="165" fillId="0" borderId="0" xfId="0" applyFont="1" applyFill="1" applyAlignment="1"/>
    <xf numFmtId="3" fontId="156" fillId="0" borderId="0" xfId="0" applyNumberFormat="1" applyFont="1" applyFill="1" applyAlignment="1">
      <alignment vertical="center"/>
    </xf>
    <xf numFmtId="3" fontId="156" fillId="0" borderId="0" xfId="0" applyNumberFormat="1" applyFont="1" applyFill="1" applyAlignment="1"/>
    <xf numFmtId="3" fontId="153" fillId="0" borderId="0" xfId="0" applyNumberFormat="1" applyFont="1" applyFill="1" applyBorder="1"/>
    <xf numFmtId="0" fontId="157" fillId="0" borderId="0" xfId="0" applyFont="1" applyFill="1" applyAlignment="1">
      <alignment vertical="center"/>
    </xf>
    <xf numFmtId="0" fontId="157" fillId="0" borderId="0" xfId="0" applyFont="1" applyFill="1" applyAlignment="1"/>
    <xf numFmtId="181" fontId="156" fillId="0" borderId="0" xfId="0" applyNumberFormat="1" applyFont="1" applyFill="1" applyAlignment="1" applyProtection="1"/>
    <xf numFmtId="176" fontId="156" fillId="0" borderId="0" xfId="0" applyNumberFormat="1" applyFont="1" applyFill="1" applyAlignment="1" applyProtection="1"/>
    <xf numFmtId="176" fontId="156" fillId="0" borderId="0" xfId="0" applyNumberFormat="1" applyFont="1" applyFill="1" applyBorder="1" applyAlignment="1" applyProtection="1"/>
    <xf numFmtId="184" fontId="156" fillId="0" borderId="0" xfId="380" applyNumberFormat="1" applyFont="1" applyFill="1" applyAlignment="1" applyProtection="1"/>
    <xf numFmtId="179" fontId="160" fillId="58" borderId="0" xfId="0" applyNumberFormat="1" applyFont="1" applyFill="1" applyAlignment="1" applyProtection="1"/>
    <xf numFmtId="181" fontId="160" fillId="58" borderId="0" xfId="578" applyNumberFormat="1" applyFont="1" applyFill="1" applyAlignment="1" applyProtection="1"/>
    <xf numFmtId="41" fontId="160" fillId="58" borderId="0" xfId="578" applyNumberFormat="1" applyFont="1" applyFill="1" applyAlignment="1" applyProtection="1">
      <alignment horizontal="right"/>
    </xf>
    <xf numFmtId="41" fontId="160" fillId="58" borderId="0" xfId="578" applyNumberFormat="1" applyFont="1" applyFill="1" applyBorder="1" applyAlignment="1" applyProtection="1">
      <alignment horizontal="right"/>
    </xf>
    <xf numFmtId="179" fontId="156" fillId="58" borderId="0" xfId="0" applyNumberFormat="1" applyFont="1" applyFill="1" applyAlignment="1" applyProtection="1"/>
    <xf numFmtId="181" fontId="156" fillId="58" borderId="0" xfId="578" applyNumberFormat="1" applyFont="1" applyFill="1" applyAlignment="1" applyProtection="1"/>
    <xf numFmtId="41" fontId="156" fillId="61" borderId="0" xfId="0" applyNumberFormat="1" applyFont="1" applyFill="1" applyAlignment="1" applyProtection="1">
      <protection locked="0"/>
    </xf>
    <xf numFmtId="41" fontId="156" fillId="61" borderId="0" xfId="578" applyNumberFormat="1" applyFont="1" applyFill="1" applyBorder="1" applyAlignment="1"/>
    <xf numFmtId="176" fontId="156" fillId="58" borderId="0" xfId="578" applyNumberFormat="1" applyFont="1" applyFill="1" applyAlignment="1" applyProtection="1"/>
    <xf numFmtId="0" fontId="156" fillId="0" borderId="19" xfId="0" applyFont="1" applyFill="1" applyBorder="1" applyAlignment="1">
      <alignment horizontal="distributed"/>
    </xf>
    <xf numFmtId="177" fontId="156" fillId="0" borderId="17" xfId="0" applyNumberFormat="1" applyFont="1" applyFill="1" applyBorder="1" applyAlignment="1" applyProtection="1">
      <alignment vertical="center"/>
    </xf>
    <xf numFmtId="181" fontId="156" fillId="0" borderId="17" xfId="578" applyNumberFormat="1" applyFont="1" applyFill="1" applyBorder="1" applyAlignment="1" applyProtection="1">
      <alignment vertical="center"/>
    </xf>
    <xf numFmtId="181" fontId="156" fillId="0" borderId="17" xfId="0" applyNumberFormat="1" applyFont="1" applyFill="1" applyBorder="1" applyAlignment="1" applyProtection="1">
      <alignment vertical="center"/>
      <protection locked="0"/>
    </xf>
    <xf numFmtId="176" fontId="156" fillId="0" borderId="17" xfId="0" applyNumberFormat="1" applyFont="1" applyFill="1" applyBorder="1" applyAlignment="1" applyProtection="1">
      <alignment vertical="center"/>
      <protection locked="0"/>
    </xf>
    <xf numFmtId="184" fontId="156" fillId="0" borderId="17" xfId="578" applyNumberFormat="1" applyFont="1" applyFill="1" applyBorder="1" applyAlignment="1">
      <alignment vertical="center"/>
    </xf>
    <xf numFmtId="183" fontId="156" fillId="0" borderId="17" xfId="578" applyNumberFormat="1" applyFont="1" applyFill="1" applyBorder="1" applyAlignment="1">
      <alignment vertical="center"/>
    </xf>
    <xf numFmtId="176" fontId="156" fillId="0" borderId="17" xfId="578" applyNumberFormat="1" applyFont="1" applyFill="1" applyBorder="1" applyAlignment="1" applyProtection="1">
      <alignment vertical="center"/>
    </xf>
    <xf numFmtId="184" fontId="156" fillId="0" borderId="0" xfId="578" applyNumberFormat="1" applyFont="1" applyFill="1" applyBorder="1" applyAlignment="1">
      <alignment vertical="center"/>
    </xf>
    <xf numFmtId="183" fontId="156" fillId="0" borderId="0" xfId="578" applyNumberFormat="1" applyFont="1" applyFill="1" applyBorder="1" applyAlignment="1">
      <alignment vertical="center"/>
    </xf>
    <xf numFmtId="176" fontId="156" fillId="0" borderId="0" xfId="578" applyNumberFormat="1" applyFont="1" applyFill="1" applyBorder="1" applyAlignment="1" applyProtection="1">
      <alignment vertical="center"/>
    </xf>
    <xf numFmtId="176" fontId="156" fillId="0" borderId="0" xfId="0" applyNumberFormat="1" applyFont="1" applyFill="1" applyBorder="1" applyAlignment="1" applyProtection="1">
      <alignment vertical="center"/>
      <protection locked="0"/>
    </xf>
    <xf numFmtId="3" fontId="159" fillId="0" borderId="0" xfId="0" applyNumberFormat="1" applyFont="1" applyFill="1" applyAlignment="1" applyProtection="1">
      <alignment horizontal="left"/>
    </xf>
    <xf numFmtId="0" fontId="166" fillId="0" borderId="0" xfId="0" applyFont="1" applyFill="1" applyAlignment="1" applyProtection="1">
      <alignment horizontal="left"/>
    </xf>
    <xf numFmtId="49" fontId="156" fillId="0" borderId="0" xfId="576" applyNumberFormat="1" applyFont="1" applyAlignment="1">
      <alignment vertical="top"/>
    </xf>
    <xf numFmtId="0" fontId="167" fillId="0" borderId="0" xfId="576" applyFont="1"/>
    <xf numFmtId="0" fontId="158" fillId="0" borderId="0" xfId="576" applyFont="1" applyAlignment="1">
      <alignment horizontal="centerContinuous"/>
    </xf>
    <xf numFmtId="0" fontId="158" fillId="0" borderId="0" xfId="576" applyFont="1" applyAlignment="1"/>
    <xf numFmtId="0" fontId="168" fillId="0" borderId="0" xfId="576" applyFont="1" applyAlignment="1">
      <alignment vertical="center"/>
    </xf>
    <xf numFmtId="0" fontId="168" fillId="0" borderId="0" xfId="576" applyFont="1"/>
    <xf numFmtId="0" fontId="158" fillId="0" borderId="0" xfId="576" applyFont="1"/>
    <xf numFmtId="0" fontId="167" fillId="0" borderId="21" xfId="576" applyFont="1" applyBorder="1" applyAlignment="1">
      <alignment horizontal="center" vertical="center"/>
    </xf>
    <xf numFmtId="0" fontId="167" fillId="0" borderId="0" xfId="576" applyFont="1" applyBorder="1" applyAlignment="1">
      <alignment vertical="center"/>
    </xf>
    <xf numFmtId="0" fontId="169" fillId="0" borderId="39" xfId="576" applyFont="1" applyBorder="1" applyAlignment="1">
      <alignment horizontal="center" vertical="center"/>
    </xf>
    <xf numFmtId="0" fontId="153" fillId="0" borderId="20" xfId="576" applyFont="1" applyBorder="1" applyAlignment="1">
      <alignment vertical="center"/>
    </xf>
    <xf numFmtId="0" fontId="153" fillId="0" borderId="0" xfId="576" applyFont="1" applyBorder="1" applyAlignment="1">
      <alignment vertical="center"/>
    </xf>
    <xf numFmtId="0" fontId="153" fillId="0" borderId="18" xfId="576" applyFont="1" applyBorder="1" applyAlignment="1">
      <alignment vertical="center"/>
    </xf>
    <xf numFmtId="0" fontId="153" fillId="0" borderId="33" xfId="576" applyFont="1" applyBorder="1" applyAlignment="1">
      <alignment vertical="center"/>
    </xf>
    <xf numFmtId="0" fontId="153" fillId="0" borderId="4" xfId="576" applyFont="1" applyBorder="1" applyAlignment="1">
      <alignment vertical="center"/>
    </xf>
    <xf numFmtId="0" fontId="153" fillId="0" borderId="37" xfId="576" applyFont="1" applyBorder="1" applyAlignment="1">
      <alignment vertical="center"/>
    </xf>
    <xf numFmtId="0" fontId="162" fillId="0" borderId="0" xfId="0" applyFont="1" applyFill="1" applyAlignment="1" applyProtection="1"/>
    <xf numFmtId="0" fontId="156" fillId="0" borderId="18" xfId="0" applyFont="1" applyFill="1" applyBorder="1" applyAlignment="1" applyProtection="1"/>
    <xf numFmtId="0" fontId="160" fillId="0" borderId="18" xfId="0" applyFont="1" applyFill="1" applyBorder="1" applyAlignment="1" applyProtection="1"/>
    <xf numFmtId="0" fontId="159" fillId="0" borderId="0" xfId="558" applyFont="1" applyFill="1" applyAlignment="1" applyProtection="1"/>
    <xf numFmtId="0" fontId="155" fillId="0" borderId="0" xfId="0" applyFont="1" applyFill="1" applyAlignment="1" applyProtection="1">
      <alignment horizontal="center" vertical="center"/>
    </xf>
    <xf numFmtId="0" fontId="156" fillId="64" borderId="26" xfId="0" applyFont="1" applyFill="1" applyBorder="1" applyAlignment="1" applyProtection="1">
      <alignment horizontal="center" vertical="center"/>
    </xf>
    <xf numFmtId="0" fontId="156" fillId="64" borderId="25" xfId="0" applyFont="1" applyFill="1" applyBorder="1" applyAlignment="1" applyProtection="1">
      <alignment horizontal="center" vertical="center"/>
    </xf>
    <xf numFmtId="0" fontId="156" fillId="64" borderId="27" xfId="0" applyFont="1" applyFill="1" applyBorder="1" applyAlignment="1" applyProtection="1">
      <alignment horizontal="center" vertical="center"/>
    </xf>
    <xf numFmtId="0" fontId="156" fillId="64" borderId="18" xfId="0" applyFont="1" applyFill="1" applyBorder="1" applyAlignment="1" applyProtection="1">
      <alignment horizontal="center" vertical="center"/>
    </xf>
    <xf numFmtId="0" fontId="156" fillId="64" borderId="0" xfId="0" applyFont="1" applyFill="1" applyAlignment="1" applyProtection="1">
      <alignment horizontal="center" vertical="center"/>
    </xf>
    <xf numFmtId="0" fontId="156" fillId="64" borderId="20" xfId="0" applyFont="1" applyFill="1" applyBorder="1" applyAlignment="1" applyProtection="1">
      <alignment horizontal="center" vertical="center"/>
    </xf>
    <xf numFmtId="0" fontId="156" fillId="64" borderId="19" xfId="0" applyFont="1" applyFill="1" applyBorder="1" applyAlignment="1" applyProtection="1">
      <alignment horizontal="center" vertical="center"/>
    </xf>
    <xf numFmtId="0" fontId="156" fillId="64" borderId="17" xfId="0" applyFont="1" applyFill="1" applyBorder="1" applyAlignment="1" applyProtection="1">
      <alignment horizontal="center" vertical="center"/>
    </xf>
    <xf numFmtId="0" fontId="156" fillId="64" borderId="22" xfId="0" applyFont="1" applyFill="1" applyBorder="1" applyAlignment="1" applyProtection="1">
      <alignment horizontal="center" vertical="center"/>
    </xf>
    <xf numFmtId="0" fontId="156" fillId="64" borderId="19" xfId="0" applyFont="1" applyFill="1" applyBorder="1" applyAlignment="1" applyProtection="1">
      <alignment horizontal="center" vertical="center" shrinkToFit="1"/>
    </xf>
    <xf numFmtId="0" fontId="156" fillId="64" borderId="19" xfId="0" applyFont="1" applyFill="1" applyBorder="1" applyAlignment="1" applyProtection="1">
      <alignment vertical="center" shrinkToFit="1"/>
    </xf>
    <xf numFmtId="0" fontId="159" fillId="64" borderId="17" xfId="0" applyFont="1" applyFill="1" applyBorder="1" applyAlignment="1" applyProtection="1">
      <alignment horizontal="center" vertical="center"/>
    </xf>
    <xf numFmtId="0" fontId="156" fillId="64" borderId="18" xfId="0" applyFont="1" applyFill="1" applyBorder="1" applyAlignment="1" applyProtection="1">
      <alignment horizontal="center" vertical="center" shrinkToFit="1"/>
    </xf>
    <xf numFmtId="0" fontId="156" fillId="64" borderId="29" xfId="0" applyFont="1" applyFill="1" applyBorder="1" applyAlignment="1" applyProtection="1">
      <alignment horizontal="center" vertical="center"/>
    </xf>
    <xf numFmtId="0" fontId="156" fillId="64" borderId="30" xfId="0" applyFont="1" applyFill="1" applyBorder="1" applyAlignment="1" applyProtection="1">
      <alignment horizontal="center" vertical="center"/>
    </xf>
    <xf numFmtId="0" fontId="156" fillId="64" borderId="0" xfId="0" applyFont="1" applyFill="1" applyBorder="1" applyAlignment="1" applyProtection="1">
      <alignment horizontal="center" vertical="center"/>
    </xf>
    <xf numFmtId="0" fontId="156" fillId="64" borderId="24" xfId="0" applyFont="1" applyFill="1" applyBorder="1" applyAlignment="1" applyProtection="1">
      <alignment horizontal="center" vertical="center"/>
    </xf>
    <xf numFmtId="0" fontId="156" fillId="64" borderId="23" xfId="0" applyFont="1" applyFill="1" applyBorder="1" applyAlignment="1" applyProtection="1">
      <alignment horizontal="center" vertical="center"/>
    </xf>
    <xf numFmtId="0" fontId="156" fillId="64" borderId="28" xfId="0" applyFont="1" applyFill="1" applyBorder="1" applyAlignment="1" applyProtection="1">
      <alignment horizontal="center" vertical="center"/>
    </xf>
    <xf numFmtId="0" fontId="156" fillId="64" borderId="27" xfId="0" applyFont="1" applyFill="1" applyBorder="1" applyAlignment="1" applyProtection="1">
      <alignment horizontal="left" vertical="center"/>
    </xf>
    <xf numFmtId="0" fontId="156" fillId="64" borderId="31" xfId="0" applyFont="1" applyFill="1" applyBorder="1" applyAlignment="1" applyProtection="1">
      <alignment horizontal="left" vertical="center"/>
    </xf>
    <xf numFmtId="0" fontId="156" fillId="64" borderId="32" xfId="0" applyFont="1" applyFill="1" applyBorder="1" applyAlignment="1" applyProtection="1">
      <alignment horizontal="center" vertical="center"/>
    </xf>
    <xf numFmtId="0" fontId="156" fillId="64" borderId="31" xfId="0" applyFont="1" applyFill="1" applyBorder="1" applyAlignment="1" applyProtection="1">
      <alignment horizontal="center" vertical="center"/>
    </xf>
    <xf numFmtId="0" fontId="156" fillId="64" borderId="25" xfId="0" applyFont="1" applyFill="1" applyBorder="1" applyAlignment="1" applyProtection="1">
      <alignment horizontal="left" vertical="center"/>
    </xf>
    <xf numFmtId="0" fontId="156" fillId="64" borderId="34" xfId="0" applyFont="1" applyFill="1" applyBorder="1" applyAlignment="1" applyProtection="1">
      <alignment horizontal="center" vertical="center"/>
    </xf>
    <xf numFmtId="0" fontId="156" fillId="64" borderId="30" xfId="0" applyFont="1" applyFill="1" applyBorder="1" applyAlignment="1" applyProtection="1">
      <alignment horizontal="center" vertical="center" shrinkToFit="1"/>
    </xf>
    <xf numFmtId="0" fontId="156" fillId="64" borderId="24" xfId="0" applyFont="1" applyFill="1" applyBorder="1" applyAlignment="1" applyProtection="1">
      <alignment horizontal="center" vertical="center" shrinkToFit="1"/>
    </xf>
    <xf numFmtId="0" fontId="156" fillId="64" borderId="23" xfId="0" applyFont="1" applyFill="1" applyBorder="1" applyAlignment="1" applyProtection="1">
      <alignment horizontal="center" vertical="center" shrinkToFit="1"/>
    </xf>
    <xf numFmtId="0" fontId="153" fillId="0" borderId="29" xfId="576" applyFont="1" applyBorder="1" applyAlignment="1">
      <alignment horizontal="center" vertical="center"/>
    </xf>
    <xf numFmtId="0" fontId="153" fillId="0" borderId="20" xfId="576" applyFont="1" applyBorder="1" applyAlignment="1">
      <alignment horizontal="center" vertical="center"/>
    </xf>
    <xf numFmtId="0" fontId="153" fillId="0" borderId="53" xfId="576" applyFont="1" applyBorder="1" applyAlignment="1">
      <alignment horizontal="center" vertical="center" wrapText="1"/>
    </xf>
    <xf numFmtId="0" fontId="156" fillId="0" borderId="0" xfId="0" applyFont="1" applyFill="1" applyBorder="1" applyAlignment="1" applyProtection="1">
      <alignment horizontal="center" vertical="center"/>
    </xf>
    <xf numFmtId="179" fontId="156" fillId="0" borderId="0" xfId="0" applyNumberFormat="1" applyFont="1" applyFill="1" applyBorder="1" applyAlignment="1" applyProtection="1">
      <alignment vertical="center"/>
    </xf>
    <xf numFmtId="179" fontId="156" fillId="0" borderId="0" xfId="0" applyNumberFormat="1" applyFont="1" applyFill="1" applyBorder="1" applyAlignment="1" applyProtection="1"/>
    <xf numFmtId="185" fontId="156" fillId="0" borderId="0" xfId="577" applyNumberFormat="1" applyFont="1" applyFill="1" applyBorder="1"/>
    <xf numFmtId="3" fontId="156" fillId="0" borderId="0" xfId="0" applyNumberFormat="1" applyFont="1" applyFill="1" applyBorder="1" applyAlignment="1" applyProtection="1">
      <alignment vertical="center"/>
    </xf>
    <xf numFmtId="180" fontId="156" fillId="0" borderId="0" xfId="380" applyNumberFormat="1" applyFont="1" applyFill="1" applyBorder="1" applyAlignment="1" applyProtection="1"/>
    <xf numFmtId="0" fontId="159" fillId="0" borderId="0" xfId="0" applyFont="1" applyFill="1" applyBorder="1" applyAlignment="1">
      <alignment horizontal="left"/>
    </xf>
    <xf numFmtId="0" fontId="167" fillId="0" borderId="0" xfId="0" applyFont="1" applyFill="1" applyAlignment="1">
      <alignment horizontal="right" vertical="top"/>
    </xf>
    <xf numFmtId="0" fontId="153" fillId="0" borderId="0" xfId="0" applyFont="1" applyFill="1" applyAlignment="1">
      <alignment horizontal="right" vertical="top"/>
    </xf>
    <xf numFmtId="0" fontId="153" fillId="0" borderId="0" xfId="0" applyFont="1" applyFill="1" applyAlignment="1">
      <alignment horizontal="left" vertical="top"/>
    </xf>
    <xf numFmtId="0" fontId="156" fillId="61" borderId="0" xfId="0" applyNumberFormat="1" applyFont="1" applyFill="1" applyAlignment="1" applyProtection="1">
      <protection locked="0"/>
    </xf>
    <xf numFmtId="186" fontId="159" fillId="0" borderId="0" xfId="0" applyNumberFormat="1" applyFont="1" applyFill="1" applyProtection="1"/>
    <xf numFmtId="4" fontId="159" fillId="0" borderId="0" xfId="0" applyNumberFormat="1" applyFont="1" applyFill="1" applyProtection="1"/>
    <xf numFmtId="179" fontId="170" fillId="0" borderId="0" xfId="0" applyNumberFormat="1" applyFont="1" applyFill="1" applyAlignment="1" applyProtection="1">
      <alignment horizontal="center"/>
    </xf>
    <xf numFmtId="41" fontId="170" fillId="0" borderId="0" xfId="0" applyNumberFormat="1" applyFont="1" applyFill="1" applyAlignment="1" applyProtection="1">
      <alignment horizontal="center"/>
    </xf>
    <xf numFmtId="3" fontId="159" fillId="0" borderId="0" xfId="0" applyNumberFormat="1" applyFont="1" applyFill="1" applyAlignment="1" applyProtection="1">
      <alignment horizontal="right"/>
    </xf>
    <xf numFmtId="0" fontId="164" fillId="0" borderId="18" xfId="0" applyFont="1" applyFill="1" applyBorder="1" applyAlignment="1">
      <alignment horizontal="distributed"/>
    </xf>
    <xf numFmtId="179" fontId="164" fillId="59" borderId="0" xfId="0" applyNumberFormat="1" applyFont="1" applyFill="1" applyAlignment="1" applyProtection="1"/>
    <xf numFmtId="178" fontId="164" fillId="61" borderId="0" xfId="0" applyNumberFormat="1" applyFont="1" applyFill="1"/>
    <xf numFmtId="210" fontId="164" fillId="61" borderId="0" xfId="0" applyNumberFormat="1" applyFont="1" applyFill="1"/>
    <xf numFmtId="210" fontId="164" fillId="61" borderId="0" xfId="550" applyNumberFormat="1" applyFont="1" applyFill="1" applyAlignment="1"/>
    <xf numFmtId="178" fontId="164" fillId="61" borderId="0" xfId="558" applyNumberFormat="1" applyFont="1" applyFill="1" applyAlignment="1" applyProtection="1">
      <alignment horizontal="right"/>
    </xf>
    <xf numFmtId="0" fontId="164" fillId="0" borderId="18" xfId="558" applyFont="1" applyFill="1" applyBorder="1" applyAlignment="1">
      <alignment horizontal="distributed"/>
    </xf>
    <xf numFmtId="0" fontId="164" fillId="0" borderId="17" xfId="0" applyFont="1" applyFill="1" applyBorder="1" applyAlignment="1" applyProtection="1">
      <alignment horizontal="center" vertical="center"/>
    </xf>
    <xf numFmtId="179" fontId="164" fillId="0" borderId="22" xfId="0" applyNumberFormat="1" applyFont="1" applyFill="1" applyBorder="1" applyAlignment="1" applyProtection="1"/>
    <xf numFmtId="0" fontId="149" fillId="0" borderId="0" xfId="0" applyFont="1" applyFill="1" applyAlignment="1" applyProtection="1">
      <alignment horizontal="center"/>
    </xf>
    <xf numFmtId="0" fontId="149" fillId="0" borderId="0" xfId="0" applyFont="1" applyFill="1" applyProtection="1"/>
    <xf numFmtId="0" fontId="149" fillId="0" borderId="0" xfId="0" applyFont="1" applyFill="1" applyAlignment="1" applyProtection="1">
      <alignment horizontal="right"/>
    </xf>
    <xf numFmtId="0" fontId="164" fillId="64" borderId="26" xfId="0" applyFont="1" applyFill="1" applyBorder="1" applyAlignment="1" applyProtection="1">
      <alignment horizontal="center" vertical="center"/>
    </xf>
    <xf numFmtId="0" fontId="164" fillId="64" borderId="28" xfId="0" applyFont="1" applyFill="1" applyBorder="1" applyAlignment="1" applyProtection="1">
      <alignment horizontal="center" vertical="center"/>
    </xf>
    <xf numFmtId="0" fontId="164" fillId="64" borderId="27" xfId="0" applyFont="1" applyFill="1" applyBorder="1" applyAlignment="1" applyProtection="1">
      <alignment horizontal="center" vertical="center"/>
    </xf>
    <xf numFmtId="0" fontId="164" fillId="64" borderId="25" xfId="0" applyFont="1" applyFill="1" applyBorder="1" applyAlignment="1" applyProtection="1">
      <alignment horizontal="center" vertical="center"/>
    </xf>
    <xf numFmtId="0" fontId="164" fillId="64" borderId="18" xfId="0" applyFont="1" applyFill="1" applyBorder="1" applyAlignment="1" applyProtection="1">
      <alignment horizontal="center" vertical="center"/>
    </xf>
    <xf numFmtId="0" fontId="164" fillId="64" borderId="24" xfId="0" applyFont="1" applyFill="1" applyBorder="1" applyAlignment="1" applyProtection="1">
      <alignment horizontal="center" vertical="center"/>
    </xf>
    <xf numFmtId="0" fontId="164" fillId="64" borderId="20" xfId="0" applyFont="1" applyFill="1" applyBorder="1" applyAlignment="1" applyProtection="1">
      <alignment horizontal="center" vertical="center" wrapText="1"/>
    </xf>
    <xf numFmtId="0" fontId="164" fillId="64" borderId="24" xfId="0" applyFont="1" applyFill="1" applyBorder="1" applyAlignment="1" applyProtection="1">
      <alignment horizontal="center" vertical="center" wrapText="1"/>
    </xf>
    <xf numFmtId="0" fontId="164" fillId="64" borderId="20" xfId="0" applyFont="1" applyFill="1" applyBorder="1" applyAlignment="1" applyProtection="1">
      <alignment horizontal="center" vertical="center"/>
    </xf>
    <xf numFmtId="0" fontId="164" fillId="64" borderId="0" xfId="0" applyFont="1" applyFill="1" applyAlignment="1" applyProtection="1">
      <alignment horizontal="center" vertical="center"/>
    </xf>
    <xf numFmtId="0" fontId="164" fillId="64" borderId="19" xfId="0" applyFont="1" applyFill="1" applyBorder="1" applyAlignment="1" applyProtection="1">
      <alignment horizontal="center" vertical="center"/>
    </xf>
    <xf numFmtId="0" fontId="164" fillId="64" borderId="23" xfId="0" applyFont="1" applyFill="1" applyBorder="1" applyAlignment="1" applyProtection="1">
      <alignment horizontal="center" vertical="center"/>
    </xf>
    <xf numFmtId="0" fontId="164" fillId="64" borderId="22" xfId="0" applyFont="1" applyFill="1" applyBorder="1" applyAlignment="1" applyProtection="1">
      <alignment horizontal="center" vertical="center"/>
    </xf>
    <xf numFmtId="0" fontId="164" fillId="64" borderId="23" xfId="0" applyFont="1" applyFill="1" applyBorder="1" applyAlignment="1" applyProtection="1">
      <alignment horizontal="center" vertical="center" wrapText="1"/>
    </xf>
    <xf numFmtId="0" fontId="164" fillId="64" borderId="17" xfId="0" applyFont="1" applyFill="1" applyBorder="1" applyAlignment="1" applyProtection="1">
      <alignment horizontal="center" vertical="center"/>
    </xf>
    <xf numFmtId="0" fontId="164" fillId="0" borderId="18" xfId="0" applyFont="1" applyFill="1" applyBorder="1" applyAlignment="1" applyProtection="1">
      <alignment horizontal="center"/>
    </xf>
    <xf numFmtId="179" fontId="164" fillId="0" borderId="0" xfId="0" applyNumberFormat="1" applyFont="1" applyFill="1" applyAlignment="1" applyProtection="1"/>
    <xf numFmtId="41" fontId="164" fillId="0" borderId="0" xfId="0" applyNumberFormat="1" applyFont="1" applyFill="1" applyAlignment="1" applyProtection="1"/>
    <xf numFmtId="179" fontId="164" fillId="0" borderId="0" xfId="0" applyNumberFormat="1" applyFont="1" applyFill="1" applyAlignment="1" applyProtection="1">
      <alignment horizontal="right"/>
    </xf>
    <xf numFmtId="179" fontId="164" fillId="0" borderId="0" xfId="0" applyNumberFormat="1" applyFont="1" applyFill="1" applyBorder="1" applyAlignment="1" applyProtection="1">
      <alignment horizontal="right"/>
    </xf>
    <xf numFmtId="1" fontId="164" fillId="0" borderId="0" xfId="0" applyNumberFormat="1" applyFont="1" applyFill="1" applyAlignment="1" applyProtection="1">
      <alignment horizontal="center"/>
    </xf>
    <xf numFmtId="180" fontId="164" fillId="0" borderId="0" xfId="380" applyNumberFormat="1" applyFont="1" applyFill="1" applyBorder="1" applyAlignment="1" applyProtection="1">
      <alignment horizontal="center"/>
    </xf>
    <xf numFmtId="41" fontId="164" fillId="0" borderId="0" xfId="0" applyNumberFormat="1" applyFont="1" applyFill="1" applyBorder="1" applyAlignment="1" applyProtection="1"/>
    <xf numFmtId="179" fontId="164" fillId="0" borderId="0" xfId="0" applyNumberFormat="1" applyFont="1" applyFill="1" applyAlignment="1" applyProtection="1">
      <alignment horizontal="center"/>
    </xf>
    <xf numFmtId="41" fontId="164" fillId="0" borderId="0" xfId="0" applyNumberFormat="1" applyFont="1" applyFill="1" applyAlignment="1" applyProtection="1">
      <alignment horizontal="center"/>
    </xf>
    <xf numFmtId="179" fontId="164" fillId="0" borderId="0" xfId="0" applyNumberFormat="1" applyFont="1" applyFill="1" applyBorder="1" applyAlignment="1" applyProtection="1">
      <alignment horizontal="center"/>
    </xf>
    <xf numFmtId="41" fontId="164" fillId="0" borderId="0" xfId="0" applyNumberFormat="1" applyFont="1" applyFill="1" applyBorder="1" applyAlignment="1" applyProtection="1">
      <alignment horizontal="center"/>
    </xf>
    <xf numFmtId="1" fontId="171" fillId="60" borderId="0" xfId="0" applyNumberFormat="1" applyFont="1" applyFill="1" applyAlignment="1" applyProtection="1">
      <alignment horizontal="center"/>
    </xf>
    <xf numFmtId="0" fontId="171" fillId="0" borderId="18" xfId="0" applyFont="1" applyFill="1" applyBorder="1" applyAlignment="1" applyProtection="1">
      <alignment horizontal="center"/>
    </xf>
    <xf numFmtId="0" fontId="156" fillId="64" borderId="19" xfId="0" applyFont="1" applyFill="1" applyBorder="1" applyAlignment="1" applyProtection="1">
      <alignment horizontal="center" vertical="center"/>
    </xf>
    <xf numFmtId="0" fontId="156" fillId="64" borderId="18" xfId="0" applyFont="1" applyFill="1" applyBorder="1" applyAlignment="1" applyProtection="1">
      <alignment horizontal="center" vertical="center"/>
    </xf>
    <xf numFmtId="0" fontId="156" fillId="64" borderId="31" xfId="0" applyFont="1" applyFill="1" applyBorder="1" applyAlignment="1" applyProtection="1">
      <alignment horizontal="center" vertical="center"/>
    </xf>
    <xf numFmtId="0" fontId="156" fillId="64" borderId="32" xfId="0" applyFont="1" applyFill="1" applyBorder="1" applyAlignment="1" applyProtection="1">
      <alignment horizontal="center" vertical="center"/>
    </xf>
    <xf numFmtId="179" fontId="160" fillId="0" borderId="0" xfId="0" applyNumberFormat="1" applyFont="1" applyFill="1" applyAlignment="1" applyProtection="1"/>
    <xf numFmtId="181" fontId="156" fillId="0" borderId="0" xfId="578" applyNumberFormat="1" applyFont="1" applyFill="1" applyAlignment="1" applyProtection="1"/>
    <xf numFmtId="41" fontId="156" fillId="0" borderId="0" xfId="578" applyNumberFormat="1" applyFont="1" applyFill="1" applyAlignment="1" applyProtection="1">
      <alignment horizontal="right"/>
    </xf>
    <xf numFmtId="41" fontId="156" fillId="0" borderId="0" xfId="578" applyNumberFormat="1" applyFont="1" applyFill="1" applyBorder="1" applyAlignment="1" applyProtection="1">
      <alignment horizontal="right"/>
    </xf>
    <xf numFmtId="179" fontId="171" fillId="0" borderId="0" xfId="0" applyNumberFormat="1" applyFont="1" applyFill="1" applyAlignment="1" applyProtection="1">
      <alignment horizontal="center"/>
    </xf>
    <xf numFmtId="179" fontId="171" fillId="0" borderId="0" xfId="0" applyNumberFormat="1" applyFont="1" applyFill="1" applyAlignment="1" applyProtection="1">
      <alignment horizontal="right"/>
    </xf>
    <xf numFmtId="210" fontId="164" fillId="58" borderId="0" xfId="0" applyNumberFormat="1" applyFont="1" applyFill="1"/>
    <xf numFmtId="210" fontId="164" fillId="58" borderId="0" xfId="550" applyNumberFormat="1" applyFont="1" applyFill="1" applyAlignment="1"/>
    <xf numFmtId="178" fontId="164" fillId="58" borderId="0" xfId="0" applyNumberFormat="1" applyFont="1" applyFill="1"/>
    <xf numFmtId="176" fontId="160" fillId="0" borderId="0" xfId="380" applyFont="1" applyFill="1" applyProtection="1"/>
    <xf numFmtId="176" fontId="156" fillId="58" borderId="0" xfId="380" applyFont="1" applyFill="1" applyProtection="1">
      <protection locked="0"/>
    </xf>
    <xf numFmtId="176" fontId="156" fillId="58" borderId="0" xfId="380" applyFont="1" applyFill="1" applyBorder="1" applyProtection="1">
      <protection locked="0"/>
    </xf>
    <xf numFmtId="176" fontId="156" fillId="58" borderId="17" xfId="380" applyFont="1" applyFill="1" applyBorder="1" applyProtection="1">
      <protection locked="0"/>
    </xf>
    <xf numFmtId="182" fontId="156" fillId="0" borderId="0" xfId="0" applyNumberFormat="1" applyFont="1" applyFill="1" applyAlignment="1" applyProtection="1">
      <protection locked="0"/>
    </xf>
    <xf numFmtId="179" fontId="156" fillId="0" borderId="0" xfId="0" applyNumberFormat="1" applyFont="1" applyFill="1" applyBorder="1" applyAlignment="1"/>
    <xf numFmtId="1" fontId="156" fillId="0" borderId="0" xfId="0" applyNumberFormat="1" applyFont="1" applyFill="1" applyBorder="1" applyAlignment="1">
      <alignment horizontal="center"/>
    </xf>
    <xf numFmtId="0" fontId="156" fillId="0" borderId="0" xfId="0" applyFont="1" applyFill="1" applyBorder="1" applyAlignment="1"/>
    <xf numFmtId="180" fontId="160" fillId="0" borderId="20" xfId="380" applyNumberFormat="1" applyFont="1" applyFill="1" applyBorder="1" applyAlignment="1" applyProtection="1">
      <alignment horizontal="center" shrinkToFit="1"/>
    </xf>
    <xf numFmtId="180" fontId="160" fillId="0" borderId="0" xfId="380" applyNumberFormat="1" applyFont="1" applyFill="1" applyBorder="1" applyAlignment="1" applyProtection="1">
      <alignment horizontal="center" shrinkToFit="1"/>
    </xf>
    <xf numFmtId="180" fontId="160" fillId="0" borderId="0" xfId="380" applyNumberFormat="1" applyFont="1" applyFill="1" applyProtection="1"/>
    <xf numFmtId="180" fontId="160" fillId="0" borderId="0" xfId="380" applyNumberFormat="1" applyFont="1" applyFill="1" applyBorder="1" applyProtection="1"/>
    <xf numFmtId="180" fontId="160" fillId="0" borderId="0" xfId="380" applyNumberFormat="1" applyFont="1" applyFill="1" applyBorder="1" applyAlignment="1" applyProtection="1">
      <alignment horizontal="centerContinuous" shrinkToFit="1"/>
    </xf>
    <xf numFmtId="41" fontId="156" fillId="58" borderId="0" xfId="0" applyNumberFormat="1" applyFont="1" applyFill="1" applyAlignment="1" applyProtection="1">
      <protection locked="0"/>
    </xf>
    <xf numFmtId="41" fontId="156" fillId="58" borderId="0" xfId="578" applyNumberFormat="1" applyFont="1" applyFill="1" applyBorder="1" applyAlignment="1"/>
    <xf numFmtId="0" fontId="156" fillId="0" borderId="17" xfId="0" applyFont="1" applyFill="1" applyBorder="1"/>
    <xf numFmtId="211" fontId="160" fillId="58" borderId="0" xfId="0" applyNumberFormat="1" applyFont="1" applyFill="1" applyAlignment="1" applyProtection="1"/>
    <xf numFmtId="211" fontId="171" fillId="61" borderId="0" xfId="0" applyNumberFormat="1" applyFont="1" applyFill="1" applyAlignment="1" applyProtection="1"/>
    <xf numFmtId="181" fontId="160" fillId="0" borderId="0" xfId="578" applyNumberFormat="1" applyFont="1" applyFill="1" applyAlignment="1" applyProtection="1"/>
    <xf numFmtId="41" fontId="160" fillId="0" borderId="0" xfId="578" applyNumberFormat="1" applyFont="1" applyFill="1" applyAlignment="1" applyProtection="1">
      <alignment horizontal="right"/>
    </xf>
    <xf numFmtId="41" fontId="160" fillId="0" borderId="0" xfId="578" applyNumberFormat="1" applyFont="1" applyFill="1" applyBorder="1" applyAlignment="1" applyProtection="1">
      <alignment horizontal="right"/>
    </xf>
    <xf numFmtId="211" fontId="160" fillId="0" borderId="0" xfId="0" applyNumberFormat="1" applyFont="1" applyFill="1" applyAlignment="1" applyProtection="1"/>
    <xf numFmtId="0" fontId="172" fillId="0" borderId="18" xfId="0" applyFont="1" applyFill="1" applyBorder="1" applyAlignment="1" applyProtection="1">
      <alignment horizontal="center"/>
    </xf>
    <xf numFmtId="212" fontId="172" fillId="0" borderId="0" xfId="0" applyNumberFormat="1" applyFont="1" applyFill="1" applyAlignment="1" applyProtection="1"/>
    <xf numFmtId="0" fontId="173" fillId="0" borderId="0" xfId="0" applyFont="1" applyFill="1" applyBorder="1" applyAlignment="1">
      <alignment vertical="center"/>
    </xf>
    <xf numFmtId="41" fontId="172" fillId="0" borderId="0" xfId="578" applyNumberFormat="1" applyFont="1" applyFill="1" applyAlignment="1" applyProtection="1">
      <alignment horizontal="right"/>
    </xf>
    <xf numFmtId="181" fontId="172" fillId="0" borderId="0" xfId="578" applyNumberFormat="1" applyFont="1" applyFill="1" applyAlignment="1" applyProtection="1"/>
    <xf numFmtId="41" fontId="172" fillId="0" borderId="0" xfId="578" applyNumberFormat="1" applyFont="1" applyFill="1" applyBorder="1" applyAlignment="1" applyProtection="1">
      <alignment horizontal="right"/>
    </xf>
    <xf numFmtId="179" fontId="172" fillId="0" borderId="0" xfId="0" applyNumberFormat="1" applyFont="1" applyFill="1" applyAlignment="1" applyProtection="1">
      <alignment horizontal="center"/>
    </xf>
    <xf numFmtId="41" fontId="172" fillId="0" borderId="0" xfId="0" applyNumberFormat="1" applyFont="1" applyFill="1" applyAlignment="1" applyProtection="1">
      <alignment horizontal="center"/>
    </xf>
    <xf numFmtId="1" fontId="172" fillId="0" borderId="0" xfId="0" applyNumberFormat="1" applyFont="1" applyFill="1" applyAlignment="1" applyProtection="1">
      <alignment horizontal="center"/>
    </xf>
    <xf numFmtId="41" fontId="172" fillId="0" borderId="0" xfId="0" applyNumberFormat="1" applyFont="1" applyFill="1" applyBorder="1" applyAlignment="1" applyProtection="1">
      <alignment horizontal="center"/>
    </xf>
    <xf numFmtId="0" fontId="172" fillId="0" borderId="0" xfId="0" applyFont="1" applyFill="1" applyAlignment="1">
      <alignment horizontal="center" vertical="center"/>
    </xf>
    <xf numFmtId="214" fontId="164" fillId="0" borderId="0" xfId="0" applyNumberFormat="1" applyFont="1" applyFill="1" applyAlignment="1" applyProtection="1"/>
    <xf numFmtId="180" fontId="156" fillId="0" borderId="0" xfId="0" applyNumberFormat="1" applyFont="1" applyFill="1"/>
    <xf numFmtId="4" fontId="174" fillId="58" borderId="0" xfId="0" applyNumberFormat="1" applyFont="1" applyFill="1" applyAlignment="1">
      <alignment horizontal="right"/>
    </xf>
    <xf numFmtId="213" fontId="159" fillId="0" borderId="0" xfId="0" applyNumberFormat="1" applyFont="1" applyFill="1" applyBorder="1" applyAlignment="1">
      <alignment horizontal="right"/>
    </xf>
    <xf numFmtId="0" fontId="175" fillId="65" borderId="0" xfId="0" applyFont="1" applyFill="1" applyAlignment="1">
      <alignment vertical="center" wrapText="1"/>
    </xf>
    <xf numFmtId="180" fontId="156" fillId="58" borderId="0" xfId="380" applyNumberFormat="1" applyFont="1" applyFill="1" applyBorder="1" applyAlignment="1" applyProtection="1">
      <alignment horizontal="right" shrinkToFit="1"/>
      <protection locked="0" hidden="1"/>
    </xf>
    <xf numFmtId="0" fontId="153" fillId="0" borderId="0" xfId="576" applyFont="1" applyBorder="1" applyAlignment="1">
      <alignment horizontal="left" vertical="top" wrapText="1"/>
    </xf>
    <xf numFmtId="0" fontId="162" fillId="64" borderId="31" xfId="576" applyFont="1" applyFill="1" applyBorder="1" applyAlignment="1">
      <alignment horizontal="center" vertical="center" wrapText="1"/>
    </xf>
    <xf numFmtId="0" fontId="162" fillId="64" borderId="36" xfId="576" applyFont="1" applyFill="1" applyBorder="1" applyAlignment="1">
      <alignment horizontal="center" vertical="center"/>
    </xf>
    <xf numFmtId="0" fontId="162" fillId="64" borderId="37" xfId="576" applyFont="1" applyFill="1" applyBorder="1" applyAlignment="1">
      <alignment horizontal="center" vertical="center"/>
    </xf>
    <xf numFmtId="0" fontId="162" fillId="64" borderId="38" xfId="576" applyFont="1" applyFill="1" applyBorder="1" applyAlignment="1">
      <alignment horizontal="center" vertical="center"/>
    </xf>
    <xf numFmtId="0" fontId="162" fillId="64" borderId="36" xfId="576" applyFont="1" applyFill="1" applyBorder="1" applyAlignment="1">
      <alignment horizontal="center" vertical="center" wrapText="1"/>
    </xf>
    <xf numFmtId="0" fontId="153" fillId="0" borderId="52" xfId="576" applyFont="1" applyBorder="1" applyAlignment="1">
      <alignment horizontal="center" vertical="center" wrapText="1"/>
    </xf>
    <xf numFmtId="0" fontId="153" fillId="0" borderId="49" xfId="576" applyFont="1" applyBorder="1" applyAlignment="1">
      <alignment horizontal="center" vertical="center" wrapText="1"/>
    </xf>
    <xf numFmtId="0" fontId="162" fillId="64" borderId="33" xfId="576" applyFont="1" applyFill="1" applyBorder="1" applyAlignment="1">
      <alignment horizontal="center" vertical="center" wrapText="1"/>
    </xf>
    <xf numFmtId="0" fontId="162" fillId="64" borderId="4" xfId="576" applyFont="1" applyFill="1" applyBorder="1" applyAlignment="1">
      <alignment horizontal="center" vertical="center"/>
    </xf>
    <xf numFmtId="0" fontId="169" fillId="0" borderId="32" xfId="576" applyFont="1" applyBorder="1" applyAlignment="1">
      <alignment horizontal="center" vertical="center"/>
    </xf>
    <xf numFmtId="0" fontId="169" fillId="0" borderId="4" xfId="576" applyFont="1" applyBorder="1" applyAlignment="1">
      <alignment horizontal="center" vertical="center"/>
    </xf>
    <xf numFmtId="0" fontId="162" fillId="64" borderId="27" xfId="576" applyFont="1" applyFill="1" applyBorder="1" applyAlignment="1">
      <alignment horizontal="center" vertical="center" wrapText="1"/>
    </xf>
    <xf numFmtId="0" fontId="162" fillId="64" borderId="22" xfId="576" applyFont="1" applyFill="1" applyBorder="1" applyAlignment="1">
      <alignment horizontal="center" vertical="center" wrapText="1"/>
    </xf>
    <xf numFmtId="0" fontId="153" fillId="0" borderId="52" xfId="576" applyFont="1" applyBorder="1" applyAlignment="1">
      <alignment horizontal="left" vertical="center" wrapText="1"/>
    </xf>
    <xf numFmtId="0" fontId="153" fillId="0" borderId="49" xfId="576" applyFont="1" applyBorder="1" applyAlignment="1">
      <alignment horizontal="left" vertical="center" wrapText="1"/>
    </xf>
    <xf numFmtId="0" fontId="153" fillId="0" borderId="51" xfId="576" applyFont="1" applyBorder="1" applyAlignment="1">
      <alignment horizontal="left" vertical="center" wrapText="1"/>
    </xf>
    <xf numFmtId="0" fontId="153" fillId="0" borderId="29" xfId="576" applyFont="1" applyFill="1" applyBorder="1" applyAlignment="1">
      <alignment horizontal="center" vertical="center" wrapText="1"/>
    </xf>
    <xf numFmtId="0" fontId="153" fillId="0" borderId="20" xfId="576" applyFont="1" applyFill="1" applyBorder="1" applyAlignment="1">
      <alignment horizontal="center" vertical="center" wrapText="1"/>
    </xf>
    <xf numFmtId="0" fontId="153" fillId="0" borderId="52" xfId="576" applyFont="1" applyFill="1" applyBorder="1" applyAlignment="1">
      <alignment horizontal="center" vertical="center" wrapText="1"/>
    </xf>
    <xf numFmtId="0" fontId="155" fillId="0" borderId="0" xfId="576" applyFont="1" applyAlignment="1">
      <alignment horizontal="center"/>
    </xf>
    <xf numFmtId="0" fontId="153" fillId="0" borderId="29" xfId="576" applyFont="1" applyBorder="1" applyAlignment="1">
      <alignment horizontal="center" vertical="center"/>
    </xf>
    <xf numFmtId="0" fontId="153" fillId="0" borderId="39" xfId="576" applyFont="1" applyBorder="1" applyAlignment="1">
      <alignment horizontal="center" vertical="center"/>
    </xf>
    <xf numFmtId="0" fontId="153" fillId="0" borderId="34" xfId="576" applyFont="1" applyBorder="1" applyAlignment="1">
      <alignment horizontal="center" vertical="center"/>
    </xf>
    <xf numFmtId="0" fontId="153" fillId="0" borderId="20" xfId="576" applyFont="1" applyBorder="1" applyAlignment="1">
      <alignment horizontal="center" vertical="center"/>
    </xf>
    <xf numFmtId="0" fontId="153" fillId="0" borderId="0" xfId="576" applyFont="1" applyBorder="1" applyAlignment="1">
      <alignment horizontal="center" vertical="center"/>
    </xf>
    <xf numFmtId="0" fontId="153" fillId="0" borderId="18" xfId="576" applyFont="1" applyBorder="1" applyAlignment="1">
      <alignment horizontal="center" vertical="center"/>
    </xf>
    <xf numFmtId="0" fontId="162" fillId="64" borderId="35" xfId="576" applyFont="1" applyFill="1" applyBorder="1" applyAlignment="1">
      <alignment horizontal="center" vertical="center" wrapText="1"/>
    </xf>
    <xf numFmtId="0" fontId="162" fillId="64" borderId="32" xfId="576" applyFont="1" applyFill="1" applyBorder="1" applyAlignment="1">
      <alignment horizontal="center" vertical="center"/>
    </xf>
    <xf numFmtId="0" fontId="162" fillId="64" borderId="31" xfId="576" applyFont="1" applyFill="1" applyBorder="1" applyAlignment="1">
      <alignment horizontal="center" vertical="center"/>
    </xf>
    <xf numFmtId="0" fontId="153" fillId="0" borderId="39" xfId="576" applyFont="1" applyBorder="1" applyAlignment="1">
      <alignment horizontal="center" vertical="center" wrapText="1"/>
    </xf>
    <xf numFmtId="0" fontId="153" fillId="0" borderId="34" xfId="576" applyFont="1" applyBorder="1" applyAlignment="1">
      <alignment horizontal="center" vertical="center" wrapText="1"/>
    </xf>
    <xf numFmtId="0" fontId="153" fillId="0" borderId="0" xfId="576" applyFont="1" applyBorder="1" applyAlignment="1">
      <alignment horizontal="center" vertical="center" wrapText="1"/>
    </xf>
    <xf numFmtId="0" fontId="153" fillId="0" borderId="18" xfId="576" applyFont="1" applyBorder="1" applyAlignment="1">
      <alignment horizontal="center" vertical="center" wrapText="1"/>
    </xf>
    <xf numFmtId="0" fontId="153" fillId="0" borderId="51" xfId="576" applyFont="1" applyBorder="1" applyAlignment="1">
      <alignment horizontal="center" vertical="center" wrapText="1"/>
    </xf>
    <xf numFmtId="0" fontId="153" fillId="0" borderId="0" xfId="576" applyFont="1" applyAlignment="1">
      <alignment horizontal="left" vertical="center" wrapText="1"/>
    </xf>
    <xf numFmtId="0" fontId="159" fillId="0" borderId="49" xfId="0" applyFont="1" applyFill="1" applyBorder="1" applyAlignment="1" applyProtection="1">
      <alignment horizontal="right"/>
    </xf>
    <xf numFmtId="0" fontId="155" fillId="0" borderId="0" xfId="0" applyFont="1" applyFill="1" applyAlignment="1" applyProtection="1">
      <alignment horizontal="center" vertical="center"/>
    </xf>
    <xf numFmtId="0" fontId="156" fillId="64" borderId="33" xfId="0" applyFont="1" applyFill="1" applyBorder="1" applyAlignment="1" applyProtection="1">
      <alignment horizontal="center" vertical="center"/>
    </xf>
    <xf numFmtId="0" fontId="156" fillId="64" borderId="37" xfId="0" applyFont="1" applyFill="1" applyBorder="1" applyAlignment="1" applyProtection="1">
      <alignment horizontal="center" vertical="center"/>
    </xf>
    <xf numFmtId="0" fontId="159" fillId="0" borderId="39" xfId="0" applyFont="1" applyFill="1" applyBorder="1" applyAlignment="1">
      <alignment horizontal="left"/>
    </xf>
    <xf numFmtId="0" fontId="156" fillId="64" borderId="22" xfId="0" applyFont="1" applyFill="1" applyBorder="1" applyAlignment="1" applyProtection="1">
      <alignment horizontal="center" vertical="center"/>
    </xf>
    <xf numFmtId="0" fontId="156" fillId="64" borderId="19" xfId="0" applyFont="1" applyFill="1" applyBorder="1" applyAlignment="1" applyProtection="1">
      <alignment horizontal="center" vertical="center"/>
    </xf>
    <xf numFmtId="9" fontId="156" fillId="64" borderId="22" xfId="0" quotePrefix="1" applyNumberFormat="1" applyFont="1" applyFill="1" applyBorder="1" applyAlignment="1" applyProtection="1">
      <alignment horizontal="center" vertical="center"/>
    </xf>
    <xf numFmtId="9" fontId="156" fillId="64" borderId="19" xfId="0" quotePrefix="1" applyNumberFormat="1" applyFont="1" applyFill="1" applyBorder="1" applyAlignment="1" applyProtection="1">
      <alignment horizontal="center" vertical="center"/>
    </xf>
    <xf numFmtId="0" fontId="159" fillId="0" borderId="0" xfId="0" applyFont="1" applyFill="1" applyAlignment="1" applyProtection="1">
      <alignment horizontal="center"/>
    </xf>
    <xf numFmtId="0" fontId="156" fillId="64" borderId="20" xfId="0" applyFont="1" applyFill="1" applyBorder="1" applyAlignment="1" applyProtection="1">
      <alignment horizontal="center" vertical="center"/>
    </xf>
    <xf numFmtId="0" fontId="156" fillId="64" borderId="18" xfId="0" applyFont="1" applyFill="1" applyBorder="1" applyAlignment="1" applyProtection="1">
      <alignment horizontal="center" vertical="center"/>
    </xf>
    <xf numFmtId="0" fontId="156" fillId="64" borderId="35" xfId="0" applyFont="1" applyFill="1" applyBorder="1" applyAlignment="1" applyProtection="1">
      <alignment horizontal="center" vertical="center"/>
    </xf>
    <xf numFmtId="0" fontId="156" fillId="64" borderId="31" xfId="0" applyFont="1" applyFill="1" applyBorder="1" applyAlignment="1" applyProtection="1">
      <alignment horizontal="center" vertical="center"/>
    </xf>
    <xf numFmtId="0" fontId="156" fillId="64" borderId="32" xfId="0" applyFont="1" applyFill="1" applyBorder="1" applyAlignment="1" applyProtection="1">
      <alignment horizontal="center" vertical="center"/>
    </xf>
    <xf numFmtId="0" fontId="156" fillId="64" borderId="27" xfId="0" applyFont="1" applyFill="1" applyBorder="1" applyAlignment="1" applyProtection="1">
      <alignment horizontal="center" vertical="center"/>
    </xf>
    <xf numFmtId="0" fontId="156" fillId="64" borderId="26" xfId="0" applyFont="1" applyFill="1" applyBorder="1" applyAlignment="1" applyProtection="1">
      <alignment horizontal="center" vertical="center"/>
    </xf>
    <xf numFmtId="210" fontId="176" fillId="58" borderId="0" xfId="0" applyNumberFormat="1" applyFont="1" applyFill="1"/>
  </cellXfs>
  <cellStyles count="2295">
    <cellStyle name="??&amp;O?&amp;H?_x0008_??_x0007__x0001__x0001_" xfId="582"/>
    <cellStyle name="??_?.????" xfId="583"/>
    <cellStyle name="20% - Accent1" xfId="1"/>
    <cellStyle name="20% - Accent1 2" xfId="2"/>
    <cellStyle name="20% - Accent1 3" xfId="584"/>
    <cellStyle name="20% - Accent1 4" xfId="585"/>
    <cellStyle name="20% - Accent1_1) 도로시설물" xfId="586"/>
    <cellStyle name="20% - Accent2" xfId="3"/>
    <cellStyle name="20% - Accent2 2" xfId="4"/>
    <cellStyle name="20% - Accent2 3" xfId="587"/>
    <cellStyle name="20% - Accent2 4" xfId="588"/>
    <cellStyle name="20% - Accent2_1) 도로시설물" xfId="589"/>
    <cellStyle name="20% - Accent3" xfId="5"/>
    <cellStyle name="20% - Accent3 2" xfId="6"/>
    <cellStyle name="20% - Accent3 3" xfId="590"/>
    <cellStyle name="20% - Accent3 4" xfId="591"/>
    <cellStyle name="20% - Accent3_1) 도로시설물" xfId="592"/>
    <cellStyle name="20% - Accent4" xfId="7"/>
    <cellStyle name="20% - Accent4 2" xfId="8"/>
    <cellStyle name="20% - Accent4 3" xfId="593"/>
    <cellStyle name="20% - Accent4 4" xfId="594"/>
    <cellStyle name="20% - Accent4_1) 도로시설물" xfId="595"/>
    <cellStyle name="20% - Accent5" xfId="9"/>
    <cellStyle name="20% - Accent5 2" xfId="10"/>
    <cellStyle name="20% - Accent5 3" xfId="596"/>
    <cellStyle name="20% - Accent5 4" xfId="597"/>
    <cellStyle name="20% - Accent5_1) 도로시설물" xfId="598"/>
    <cellStyle name="20% - Accent6" xfId="11"/>
    <cellStyle name="20% - Accent6 2" xfId="12"/>
    <cellStyle name="20% - Accent6 3" xfId="599"/>
    <cellStyle name="20% - Accent6 4" xfId="600"/>
    <cellStyle name="20% - Accent6_1) 도로시설물" xfId="601"/>
    <cellStyle name="20% - 강조색1" xfId="13" builtinId="30" customBuiltin="1"/>
    <cellStyle name="20% - 강조색1 10" xfId="14"/>
    <cellStyle name="20% - 강조색1 11" xfId="15"/>
    <cellStyle name="20% - 강조색1 2" xfId="16"/>
    <cellStyle name="20% - 강조색1 2 2" xfId="17"/>
    <cellStyle name="20% - 강조색1 2 2 2" xfId="602"/>
    <cellStyle name="20% - 강조색1 2 3" xfId="603"/>
    <cellStyle name="20% - 강조색1 2_09-주택건설" xfId="18"/>
    <cellStyle name="20% - 강조색1 3" xfId="19"/>
    <cellStyle name="20% - 강조색1 3 2" xfId="604"/>
    <cellStyle name="20% - 강조색1 4" xfId="20"/>
    <cellStyle name="20% - 강조색1 4 2" xfId="605"/>
    <cellStyle name="20% - 강조색1 4 2 2" xfId="606"/>
    <cellStyle name="20% - 강조색1 4 3" xfId="607"/>
    <cellStyle name="20% - 강조색1 4 4" xfId="608"/>
    <cellStyle name="20% - 강조색1 5" xfId="21"/>
    <cellStyle name="20% - 강조색1 5 2" xfId="22"/>
    <cellStyle name="20% - 강조색1 5 3" xfId="609"/>
    <cellStyle name="20% - 강조색1 6" xfId="23"/>
    <cellStyle name="20% - 강조색1 7" xfId="24"/>
    <cellStyle name="20% - 강조색1 8" xfId="25"/>
    <cellStyle name="20% - 강조색1 9" xfId="26"/>
    <cellStyle name="20% - 강조색2" xfId="27" builtinId="34" customBuiltin="1"/>
    <cellStyle name="20% - 강조색2 10" xfId="28"/>
    <cellStyle name="20% - 강조색2 11" xfId="29"/>
    <cellStyle name="20% - 강조색2 2" xfId="30"/>
    <cellStyle name="20% - 강조색2 2 2" xfId="31"/>
    <cellStyle name="20% - 강조색2 2 2 2" xfId="610"/>
    <cellStyle name="20% - 강조색2 2 3" xfId="611"/>
    <cellStyle name="20% - 강조색2 2_09-주택건설" xfId="32"/>
    <cellStyle name="20% - 강조색2 3" xfId="33"/>
    <cellStyle name="20% - 강조색2 3 2" xfId="612"/>
    <cellStyle name="20% - 강조색2 4" xfId="34"/>
    <cellStyle name="20% - 강조색2 4 2" xfId="613"/>
    <cellStyle name="20% - 강조색2 4 2 2" xfId="614"/>
    <cellStyle name="20% - 강조색2 4 3" xfId="615"/>
    <cellStyle name="20% - 강조색2 4 4" xfId="616"/>
    <cellStyle name="20% - 강조색2 5" xfId="35"/>
    <cellStyle name="20% - 강조색2 5 2" xfId="36"/>
    <cellStyle name="20% - 강조색2 5 3" xfId="617"/>
    <cellStyle name="20% - 강조색2 6" xfId="37"/>
    <cellStyle name="20% - 강조색2 7" xfId="38"/>
    <cellStyle name="20% - 강조색2 8" xfId="39"/>
    <cellStyle name="20% - 강조색2 9" xfId="40"/>
    <cellStyle name="20% - 강조색3" xfId="41" builtinId="38" customBuiltin="1"/>
    <cellStyle name="20% - 강조색3 10" xfId="42"/>
    <cellStyle name="20% - 강조색3 11" xfId="43"/>
    <cellStyle name="20% - 강조색3 2" xfId="44"/>
    <cellStyle name="20% - 강조색3 2 2" xfId="45"/>
    <cellStyle name="20% - 강조색3 2 2 2" xfId="618"/>
    <cellStyle name="20% - 강조색3 2 3" xfId="619"/>
    <cellStyle name="20% - 강조색3 2_09-주택건설" xfId="46"/>
    <cellStyle name="20% - 강조색3 3" xfId="47"/>
    <cellStyle name="20% - 강조색3 3 2" xfId="620"/>
    <cellStyle name="20% - 강조색3 4" xfId="48"/>
    <cellStyle name="20% - 강조색3 4 2" xfId="621"/>
    <cellStyle name="20% - 강조색3 4 2 2" xfId="622"/>
    <cellStyle name="20% - 강조색3 4 3" xfId="623"/>
    <cellStyle name="20% - 강조색3 4 4" xfId="624"/>
    <cellStyle name="20% - 강조색3 5" xfId="49"/>
    <cellStyle name="20% - 강조색3 5 2" xfId="50"/>
    <cellStyle name="20% - 강조색3 5 3" xfId="625"/>
    <cellStyle name="20% - 강조색3 6" xfId="51"/>
    <cellStyle name="20% - 강조색3 7" xfId="52"/>
    <cellStyle name="20% - 강조색3 8" xfId="53"/>
    <cellStyle name="20% - 강조색3 9" xfId="54"/>
    <cellStyle name="20% - 강조색4" xfId="55" builtinId="42" customBuiltin="1"/>
    <cellStyle name="20% - 강조색4 10" xfId="56"/>
    <cellStyle name="20% - 강조색4 11" xfId="57"/>
    <cellStyle name="20% - 강조색4 2" xfId="58"/>
    <cellStyle name="20% - 강조색4 2 2" xfId="59"/>
    <cellStyle name="20% - 강조색4 2 2 2" xfId="626"/>
    <cellStyle name="20% - 강조색4 2 3" xfId="627"/>
    <cellStyle name="20% - 강조색4 2_09-주택건설" xfId="60"/>
    <cellStyle name="20% - 강조색4 3" xfId="61"/>
    <cellStyle name="20% - 강조색4 3 2" xfId="628"/>
    <cellStyle name="20% - 강조색4 4" xfId="62"/>
    <cellStyle name="20% - 강조색4 4 2" xfId="629"/>
    <cellStyle name="20% - 강조색4 4 2 2" xfId="630"/>
    <cellStyle name="20% - 강조색4 4 3" xfId="631"/>
    <cellStyle name="20% - 강조색4 4 4" xfId="632"/>
    <cellStyle name="20% - 강조색4 5" xfId="63"/>
    <cellStyle name="20% - 강조색4 5 2" xfId="64"/>
    <cellStyle name="20% - 강조색4 5 3" xfId="633"/>
    <cellStyle name="20% - 강조색4 6" xfId="65"/>
    <cellStyle name="20% - 강조색4 7" xfId="66"/>
    <cellStyle name="20% - 강조색4 8" xfId="67"/>
    <cellStyle name="20% - 강조색4 9" xfId="68"/>
    <cellStyle name="20% - 강조색5" xfId="69" builtinId="46" customBuiltin="1"/>
    <cellStyle name="20% - 강조색5 10" xfId="70"/>
    <cellStyle name="20% - 강조색5 11" xfId="71"/>
    <cellStyle name="20% - 강조색5 2" xfId="72"/>
    <cellStyle name="20% - 강조색5 2 2" xfId="73"/>
    <cellStyle name="20% - 강조색5 2_09-주택건설" xfId="74"/>
    <cellStyle name="20% - 강조색5 3" xfId="75"/>
    <cellStyle name="20% - 강조색5 4" xfId="76"/>
    <cellStyle name="20% - 강조색5 4 2" xfId="634"/>
    <cellStyle name="20% - 강조색5 4 3" xfId="635"/>
    <cellStyle name="20% - 강조색5 4 4" xfId="636"/>
    <cellStyle name="20% - 강조색5 5" xfId="77"/>
    <cellStyle name="20% - 강조색5 5 2" xfId="78"/>
    <cellStyle name="20% - 강조색5 6" xfId="79"/>
    <cellStyle name="20% - 강조색5 7" xfId="80"/>
    <cellStyle name="20% - 강조색5 8" xfId="81"/>
    <cellStyle name="20% - 강조색5 9" xfId="82"/>
    <cellStyle name="20% - 강조색6" xfId="83" builtinId="50" customBuiltin="1"/>
    <cellStyle name="20% - 강조색6 10" xfId="84"/>
    <cellStyle name="20% - 강조색6 11" xfId="85"/>
    <cellStyle name="20% - 강조색6 2" xfId="86"/>
    <cellStyle name="20% - 강조색6 2 2" xfId="87"/>
    <cellStyle name="20% - 강조색6 2 2 2" xfId="637"/>
    <cellStyle name="20% - 강조색6 2 3" xfId="638"/>
    <cellStyle name="20% - 강조색6 2_09-주택건설" xfId="88"/>
    <cellStyle name="20% - 강조색6 3" xfId="89"/>
    <cellStyle name="20% - 강조색6 3 2" xfId="639"/>
    <cellStyle name="20% - 강조색6 4" xfId="90"/>
    <cellStyle name="20% - 강조색6 4 2" xfId="640"/>
    <cellStyle name="20% - 강조색6 4 2 2" xfId="641"/>
    <cellStyle name="20% - 강조색6 4 3" xfId="642"/>
    <cellStyle name="20% - 강조색6 4 4" xfId="643"/>
    <cellStyle name="20% - 강조색6 5" xfId="91"/>
    <cellStyle name="20% - 강조색6 5 2" xfId="92"/>
    <cellStyle name="20% - 강조색6 5 3" xfId="644"/>
    <cellStyle name="20% - 강조색6 6" xfId="93"/>
    <cellStyle name="20% - 강조색6 7" xfId="94"/>
    <cellStyle name="20% - 강조색6 8" xfId="95"/>
    <cellStyle name="20% - 강조색6 9" xfId="96"/>
    <cellStyle name="40% - Accent1" xfId="97"/>
    <cellStyle name="40% - Accent1 2" xfId="98"/>
    <cellStyle name="40% - Accent1 3" xfId="645"/>
    <cellStyle name="40% - Accent1 4" xfId="646"/>
    <cellStyle name="40% - Accent1_1) 도로시설물" xfId="647"/>
    <cellStyle name="40% - Accent2" xfId="99"/>
    <cellStyle name="40% - Accent2 2" xfId="100"/>
    <cellStyle name="40% - Accent2 3" xfId="648"/>
    <cellStyle name="40% - Accent2 4" xfId="649"/>
    <cellStyle name="40% - Accent2_1) 도로시설물" xfId="650"/>
    <cellStyle name="40% - Accent3" xfId="101"/>
    <cellStyle name="40% - Accent3 2" xfId="102"/>
    <cellStyle name="40% - Accent3 3" xfId="651"/>
    <cellStyle name="40% - Accent3 4" xfId="652"/>
    <cellStyle name="40% - Accent3_1) 도로시설물" xfId="653"/>
    <cellStyle name="40% - Accent4" xfId="103"/>
    <cellStyle name="40% - Accent4 2" xfId="104"/>
    <cellStyle name="40% - Accent4 3" xfId="654"/>
    <cellStyle name="40% - Accent4 4" xfId="655"/>
    <cellStyle name="40% - Accent4_1) 도로시설물" xfId="656"/>
    <cellStyle name="40% - Accent5" xfId="105"/>
    <cellStyle name="40% - Accent5 2" xfId="106"/>
    <cellStyle name="40% - Accent5 3" xfId="657"/>
    <cellStyle name="40% - Accent5 4" xfId="658"/>
    <cellStyle name="40% - Accent5_1) 도로시설물" xfId="659"/>
    <cellStyle name="40% - Accent6" xfId="107"/>
    <cellStyle name="40% - Accent6 2" xfId="108"/>
    <cellStyle name="40% - Accent6 3" xfId="660"/>
    <cellStyle name="40% - Accent6 4" xfId="661"/>
    <cellStyle name="40% - Accent6_1) 도로시설물" xfId="662"/>
    <cellStyle name="40% - 강조색1" xfId="109" builtinId="31" customBuiltin="1"/>
    <cellStyle name="40% - 강조색1 10" xfId="110"/>
    <cellStyle name="40% - 강조색1 11" xfId="111"/>
    <cellStyle name="40% - 강조색1 2" xfId="112"/>
    <cellStyle name="40% - 강조색1 2 2" xfId="113"/>
    <cellStyle name="40% - 강조색1 2 2 2" xfId="663"/>
    <cellStyle name="40% - 강조색1 2 3" xfId="664"/>
    <cellStyle name="40% - 강조색1 2_09-주택건설" xfId="114"/>
    <cellStyle name="40% - 강조색1 3" xfId="115"/>
    <cellStyle name="40% - 강조색1 3 2" xfId="665"/>
    <cellStyle name="40% - 강조색1 4" xfId="116"/>
    <cellStyle name="40% - 강조색1 4 2" xfId="666"/>
    <cellStyle name="40% - 강조색1 4 2 2" xfId="667"/>
    <cellStyle name="40% - 강조색1 4 3" xfId="668"/>
    <cellStyle name="40% - 강조색1 4 4" xfId="669"/>
    <cellStyle name="40% - 강조색1 5" xfId="117"/>
    <cellStyle name="40% - 강조색1 5 2" xfId="118"/>
    <cellStyle name="40% - 강조색1 5 3" xfId="670"/>
    <cellStyle name="40% - 강조색1 6" xfId="119"/>
    <cellStyle name="40% - 강조색1 7" xfId="120"/>
    <cellStyle name="40% - 강조색1 8" xfId="121"/>
    <cellStyle name="40% - 강조색1 9" xfId="122"/>
    <cellStyle name="40% - 강조색2" xfId="123" builtinId="35" customBuiltin="1"/>
    <cellStyle name="40% - 강조색2 10" xfId="124"/>
    <cellStyle name="40% - 강조색2 10 2" xfId="671"/>
    <cellStyle name="40% - 강조색2 10 3" xfId="672"/>
    <cellStyle name="40% - 강조색2 11" xfId="125"/>
    <cellStyle name="40% - 강조색2 11 2" xfId="673"/>
    <cellStyle name="40% - 강조색2 11 3" xfId="674"/>
    <cellStyle name="40% - 강조색2 2" xfId="126"/>
    <cellStyle name="40% - 강조색2 2 2" xfId="127"/>
    <cellStyle name="40% - 강조색2 2_09-주택건설" xfId="128"/>
    <cellStyle name="40% - 강조색2 3" xfId="129"/>
    <cellStyle name="40% - 강조색2 4" xfId="130"/>
    <cellStyle name="40% - 강조색2 4 2" xfId="675"/>
    <cellStyle name="40% - 강조색2 5" xfId="131"/>
    <cellStyle name="40% - 강조색2 5 2" xfId="132"/>
    <cellStyle name="40% - 강조색2 5 3" xfId="676"/>
    <cellStyle name="40% - 강조색2 6" xfId="133"/>
    <cellStyle name="40% - 강조색2 6 2" xfId="677"/>
    <cellStyle name="40% - 강조색2 6 3" xfId="678"/>
    <cellStyle name="40% - 강조색2 7" xfId="134"/>
    <cellStyle name="40% - 강조색2 7 2" xfId="679"/>
    <cellStyle name="40% - 강조색2 7 3" xfId="680"/>
    <cellStyle name="40% - 강조색2 8" xfId="135"/>
    <cellStyle name="40% - 강조색2 8 2" xfId="681"/>
    <cellStyle name="40% - 강조색2 8 3" xfId="682"/>
    <cellStyle name="40% - 강조색2 9" xfId="136"/>
    <cellStyle name="40% - 강조색2 9 2" xfId="683"/>
    <cellStyle name="40% - 강조색2 9 3" xfId="684"/>
    <cellStyle name="40% - 강조색3" xfId="137" builtinId="39" customBuiltin="1"/>
    <cellStyle name="40% - 강조색3 10" xfId="138"/>
    <cellStyle name="40% - 강조색3 11" xfId="139"/>
    <cellStyle name="40% - 강조색3 2" xfId="140"/>
    <cellStyle name="40% - 강조색3 2 2" xfId="141"/>
    <cellStyle name="40% - 강조색3 2 2 2" xfId="685"/>
    <cellStyle name="40% - 강조색3 2 3" xfId="686"/>
    <cellStyle name="40% - 강조색3 2_09-주택건설" xfId="142"/>
    <cellStyle name="40% - 강조색3 3" xfId="143"/>
    <cellStyle name="40% - 강조색3 3 2" xfId="687"/>
    <cellStyle name="40% - 강조색3 4" xfId="144"/>
    <cellStyle name="40% - 강조색3 4 2" xfId="688"/>
    <cellStyle name="40% - 강조색3 4 2 2" xfId="689"/>
    <cellStyle name="40% - 강조색3 4 3" xfId="690"/>
    <cellStyle name="40% - 강조색3 4 4" xfId="691"/>
    <cellStyle name="40% - 강조색3 5" xfId="145"/>
    <cellStyle name="40% - 강조색3 5 2" xfId="146"/>
    <cellStyle name="40% - 강조색3 5 3" xfId="692"/>
    <cellStyle name="40% - 강조색3 6" xfId="147"/>
    <cellStyle name="40% - 강조색3 7" xfId="148"/>
    <cellStyle name="40% - 강조색3 8" xfId="149"/>
    <cellStyle name="40% - 강조색3 9" xfId="150"/>
    <cellStyle name="40% - 강조색4" xfId="151" builtinId="43" customBuiltin="1"/>
    <cellStyle name="40% - 강조색4 10" xfId="152"/>
    <cellStyle name="40% - 강조색4 11" xfId="153"/>
    <cellStyle name="40% - 강조색4 2" xfId="154"/>
    <cellStyle name="40% - 강조색4 2 2" xfId="155"/>
    <cellStyle name="40% - 강조색4 2 2 2" xfId="693"/>
    <cellStyle name="40% - 강조색4 2 3" xfId="694"/>
    <cellStyle name="40% - 강조색4 2_09-주택건설" xfId="156"/>
    <cellStyle name="40% - 강조색4 3" xfId="157"/>
    <cellStyle name="40% - 강조색4 3 2" xfId="695"/>
    <cellStyle name="40% - 강조색4 4" xfId="158"/>
    <cellStyle name="40% - 강조색4 4 2" xfId="696"/>
    <cellStyle name="40% - 강조색4 4 2 2" xfId="697"/>
    <cellStyle name="40% - 강조색4 4 3" xfId="698"/>
    <cellStyle name="40% - 강조색4 4 4" xfId="699"/>
    <cellStyle name="40% - 강조색4 5" xfId="159"/>
    <cellStyle name="40% - 강조색4 5 2" xfId="160"/>
    <cellStyle name="40% - 강조색4 5 3" xfId="700"/>
    <cellStyle name="40% - 강조색4 6" xfId="161"/>
    <cellStyle name="40% - 강조색4 7" xfId="162"/>
    <cellStyle name="40% - 강조색4 8" xfId="163"/>
    <cellStyle name="40% - 강조색4 9" xfId="164"/>
    <cellStyle name="40% - 강조색5" xfId="165" builtinId="47" customBuiltin="1"/>
    <cellStyle name="40% - 강조색5 10" xfId="166"/>
    <cellStyle name="40% - 강조색5 11" xfId="167"/>
    <cellStyle name="40% - 강조색5 2" xfId="168"/>
    <cellStyle name="40% - 강조색5 2 2" xfId="169"/>
    <cellStyle name="40% - 강조색5 2 2 2" xfId="701"/>
    <cellStyle name="40% - 강조색5 2 3" xfId="702"/>
    <cellStyle name="40% - 강조색5 2_09-주택건설" xfId="170"/>
    <cellStyle name="40% - 강조색5 3" xfId="171"/>
    <cellStyle name="40% - 강조색5 3 2" xfId="703"/>
    <cellStyle name="40% - 강조색5 4" xfId="172"/>
    <cellStyle name="40% - 강조색5 4 2" xfId="704"/>
    <cellStyle name="40% - 강조색5 4 2 2" xfId="705"/>
    <cellStyle name="40% - 강조색5 4 3" xfId="706"/>
    <cellStyle name="40% - 강조색5 4 4" xfId="707"/>
    <cellStyle name="40% - 강조색5 5" xfId="173"/>
    <cellStyle name="40% - 강조색5 5 2" xfId="174"/>
    <cellStyle name="40% - 강조색5 5 3" xfId="708"/>
    <cellStyle name="40% - 강조색5 6" xfId="175"/>
    <cellStyle name="40% - 강조색5 7" xfId="176"/>
    <cellStyle name="40% - 강조색5 8" xfId="177"/>
    <cellStyle name="40% - 강조색5 9" xfId="178"/>
    <cellStyle name="40% - 강조색6" xfId="179" builtinId="51" customBuiltin="1"/>
    <cellStyle name="40% - 강조색6 10" xfId="180"/>
    <cellStyle name="40% - 강조색6 11" xfId="181"/>
    <cellStyle name="40% - 강조색6 2" xfId="182"/>
    <cellStyle name="40% - 강조색6 2 2" xfId="183"/>
    <cellStyle name="40% - 강조색6 2 2 2" xfId="709"/>
    <cellStyle name="40% - 강조색6 2 3" xfId="710"/>
    <cellStyle name="40% - 강조색6 2_09-주택건설" xfId="184"/>
    <cellStyle name="40% - 강조색6 3" xfId="185"/>
    <cellStyle name="40% - 강조색6 3 2" xfId="711"/>
    <cellStyle name="40% - 강조색6 4" xfId="186"/>
    <cellStyle name="40% - 강조색6 4 2" xfId="712"/>
    <cellStyle name="40% - 강조색6 4 2 2" xfId="713"/>
    <cellStyle name="40% - 강조색6 4 3" xfId="714"/>
    <cellStyle name="40% - 강조색6 4 4" xfId="715"/>
    <cellStyle name="40% - 강조색6 5" xfId="187"/>
    <cellStyle name="40% - 강조색6 5 2" xfId="188"/>
    <cellStyle name="40% - 강조색6 5 3" xfId="716"/>
    <cellStyle name="40% - 강조색6 6" xfId="189"/>
    <cellStyle name="40% - 강조색6 7" xfId="190"/>
    <cellStyle name="40% - 강조색6 8" xfId="191"/>
    <cellStyle name="40% - 강조색6 9" xfId="192"/>
    <cellStyle name="60% - Accent1" xfId="193"/>
    <cellStyle name="60% - Accent1 2" xfId="194"/>
    <cellStyle name="60% - Accent1 3" xfId="717"/>
    <cellStyle name="60% - Accent1 4" xfId="718"/>
    <cellStyle name="60% - Accent1_1) 도로시설물" xfId="719"/>
    <cellStyle name="60% - Accent2" xfId="195"/>
    <cellStyle name="60% - Accent2 2" xfId="196"/>
    <cellStyle name="60% - Accent2 3" xfId="720"/>
    <cellStyle name="60% - Accent2 4" xfId="721"/>
    <cellStyle name="60% - Accent2_1) 도로시설물" xfId="722"/>
    <cellStyle name="60% - Accent3" xfId="197"/>
    <cellStyle name="60% - Accent3 2" xfId="198"/>
    <cellStyle name="60% - Accent3 3" xfId="723"/>
    <cellStyle name="60% - Accent3 4" xfId="724"/>
    <cellStyle name="60% - Accent3_1) 도로시설물" xfId="725"/>
    <cellStyle name="60% - Accent4" xfId="199"/>
    <cellStyle name="60% - Accent4 2" xfId="200"/>
    <cellStyle name="60% - Accent4 3" xfId="726"/>
    <cellStyle name="60% - Accent4 4" xfId="727"/>
    <cellStyle name="60% - Accent4_1) 도로시설물" xfId="728"/>
    <cellStyle name="60% - Accent5" xfId="201"/>
    <cellStyle name="60% - Accent5 2" xfId="202"/>
    <cellStyle name="60% - Accent5 3" xfId="729"/>
    <cellStyle name="60% - Accent5 4" xfId="730"/>
    <cellStyle name="60% - Accent5_1) 도로시설물" xfId="731"/>
    <cellStyle name="60% - Accent6" xfId="203"/>
    <cellStyle name="60% - Accent6 2" xfId="204"/>
    <cellStyle name="60% - Accent6 3" xfId="732"/>
    <cellStyle name="60% - Accent6 4" xfId="733"/>
    <cellStyle name="60% - Accent6_1) 도로시설물" xfId="734"/>
    <cellStyle name="60% - 강조색1" xfId="205" builtinId="32" customBuiltin="1"/>
    <cellStyle name="60% - 강조색1 2" xfId="206"/>
    <cellStyle name="60% - 강조색1 2 2" xfId="207"/>
    <cellStyle name="60% - 강조색1 2 2 2" xfId="735"/>
    <cellStyle name="60% - 강조색1 2 3" xfId="736"/>
    <cellStyle name="60% - 강조색1 2_1) 도로시설물" xfId="737"/>
    <cellStyle name="60% - 강조색1 3" xfId="208"/>
    <cellStyle name="60% - 강조색1 3 2" xfId="738"/>
    <cellStyle name="60% - 강조색1 4" xfId="209"/>
    <cellStyle name="60% - 강조색1 4 2" xfId="739"/>
    <cellStyle name="60% - 강조색1 4 3" xfId="740"/>
    <cellStyle name="60% - 강조색1 5" xfId="210"/>
    <cellStyle name="60% - 강조색1 5 2" xfId="211"/>
    <cellStyle name="60% - 강조색1 5 3" xfId="741"/>
    <cellStyle name="60% - 강조색2" xfId="212" builtinId="36" customBuiltin="1"/>
    <cellStyle name="60% - 강조색2 2" xfId="213"/>
    <cellStyle name="60% - 강조색2 2 2" xfId="214"/>
    <cellStyle name="60% - 강조색2 2 2 2" xfId="742"/>
    <cellStyle name="60% - 강조색2 2 3" xfId="743"/>
    <cellStyle name="60% - 강조색2 2_1) 도로시설물" xfId="744"/>
    <cellStyle name="60% - 강조색2 3" xfId="215"/>
    <cellStyle name="60% - 강조색2 3 2" xfId="745"/>
    <cellStyle name="60% - 강조색2 4" xfId="216"/>
    <cellStyle name="60% - 강조색2 4 2" xfId="746"/>
    <cellStyle name="60% - 강조색2 4 3" xfId="747"/>
    <cellStyle name="60% - 강조색2 5" xfId="217"/>
    <cellStyle name="60% - 강조색2 5 2" xfId="218"/>
    <cellStyle name="60% - 강조색2 5 3" xfId="748"/>
    <cellStyle name="60% - 강조색3" xfId="219" builtinId="40" customBuiltin="1"/>
    <cellStyle name="60% - 강조색3 2" xfId="220"/>
    <cellStyle name="60% - 강조색3 2 2" xfId="221"/>
    <cellStyle name="60% - 강조색3 2 2 2" xfId="749"/>
    <cellStyle name="60% - 강조색3 2 3" xfId="750"/>
    <cellStyle name="60% - 강조색3 2_1) 도로시설물" xfId="751"/>
    <cellStyle name="60% - 강조색3 3" xfId="222"/>
    <cellStyle name="60% - 강조색3 3 2" xfId="752"/>
    <cellStyle name="60% - 강조색3 4" xfId="223"/>
    <cellStyle name="60% - 강조색3 4 2" xfId="753"/>
    <cellStyle name="60% - 강조색3 4 3" xfId="754"/>
    <cellStyle name="60% - 강조색3 5" xfId="224"/>
    <cellStyle name="60% - 강조색3 5 2" xfId="225"/>
    <cellStyle name="60% - 강조색3 5 3" xfId="755"/>
    <cellStyle name="60% - 강조색4" xfId="226" builtinId="44" customBuiltin="1"/>
    <cellStyle name="60% - 강조색4 2" xfId="227"/>
    <cellStyle name="60% - 강조색4 2 2" xfId="228"/>
    <cellStyle name="60% - 강조색4 2 2 2" xfId="756"/>
    <cellStyle name="60% - 강조색4 2 3" xfId="757"/>
    <cellStyle name="60% - 강조색4 2_1) 도로시설물" xfId="758"/>
    <cellStyle name="60% - 강조색4 3" xfId="229"/>
    <cellStyle name="60% - 강조색4 3 2" xfId="759"/>
    <cellStyle name="60% - 강조색4 4" xfId="230"/>
    <cellStyle name="60% - 강조색4 4 2" xfId="760"/>
    <cellStyle name="60% - 강조색4 4 3" xfId="761"/>
    <cellStyle name="60% - 강조색4 5" xfId="231"/>
    <cellStyle name="60% - 강조색4 5 2" xfId="232"/>
    <cellStyle name="60% - 강조색4 5 3" xfId="762"/>
    <cellStyle name="60% - 강조색5" xfId="233" builtinId="48" customBuiltin="1"/>
    <cellStyle name="60% - 강조색5 2" xfId="234"/>
    <cellStyle name="60% - 강조색5 2 2" xfId="235"/>
    <cellStyle name="60% - 강조색5 2 2 2" xfId="763"/>
    <cellStyle name="60% - 강조색5 2 3" xfId="764"/>
    <cellStyle name="60% - 강조색5 2_1) 도로시설물" xfId="765"/>
    <cellStyle name="60% - 강조색5 3" xfId="236"/>
    <cellStyle name="60% - 강조색5 3 2" xfId="766"/>
    <cellStyle name="60% - 강조색5 4" xfId="237"/>
    <cellStyle name="60% - 강조색5 4 2" xfId="767"/>
    <cellStyle name="60% - 강조색5 4 3" xfId="768"/>
    <cellStyle name="60% - 강조색5 5" xfId="238"/>
    <cellStyle name="60% - 강조색5 5 2" xfId="239"/>
    <cellStyle name="60% - 강조색5 5 3" xfId="769"/>
    <cellStyle name="60% - 강조색6" xfId="240" builtinId="52" customBuiltin="1"/>
    <cellStyle name="60% - 강조색6 2" xfId="241"/>
    <cellStyle name="60% - 강조색6 2 2" xfId="242"/>
    <cellStyle name="60% - 강조색6 2 2 2" xfId="770"/>
    <cellStyle name="60% - 강조색6 2 3" xfId="771"/>
    <cellStyle name="60% - 강조색6 2_1) 도로시설물" xfId="772"/>
    <cellStyle name="60% - 강조색6 3" xfId="243"/>
    <cellStyle name="60% - 강조색6 3 2" xfId="773"/>
    <cellStyle name="60% - 강조색6 4" xfId="244"/>
    <cellStyle name="60% - 강조색6 4 2" xfId="774"/>
    <cellStyle name="60% - 강조색6 4 3" xfId="775"/>
    <cellStyle name="60% - 강조색6 5" xfId="245"/>
    <cellStyle name="60% - 강조색6 5 2" xfId="246"/>
    <cellStyle name="60% - 강조색6 5 3" xfId="776"/>
    <cellStyle name="Accent1" xfId="247"/>
    <cellStyle name="Accent1 2" xfId="248"/>
    <cellStyle name="Accent1 3" xfId="777"/>
    <cellStyle name="Accent1 4" xfId="778"/>
    <cellStyle name="Accent1_1) 도로시설물" xfId="779"/>
    <cellStyle name="Accent2" xfId="249"/>
    <cellStyle name="Accent2 2" xfId="250"/>
    <cellStyle name="Accent2 3" xfId="780"/>
    <cellStyle name="Accent2 4" xfId="781"/>
    <cellStyle name="Accent2_1) 도로시설물" xfId="782"/>
    <cellStyle name="Accent3" xfId="251"/>
    <cellStyle name="Accent3 2" xfId="252"/>
    <cellStyle name="Accent3 3" xfId="783"/>
    <cellStyle name="Accent3 4" xfId="784"/>
    <cellStyle name="Accent3_1) 도로시설물" xfId="785"/>
    <cellStyle name="Accent4" xfId="253"/>
    <cellStyle name="Accent4 2" xfId="254"/>
    <cellStyle name="Accent4 3" xfId="786"/>
    <cellStyle name="Accent4 4" xfId="787"/>
    <cellStyle name="Accent4_1) 도로시설물" xfId="788"/>
    <cellStyle name="Accent5" xfId="255"/>
    <cellStyle name="Accent5 2" xfId="256"/>
    <cellStyle name="Accent5 3" xfId="789"/>
    <cellStyle name="Accent5 4" xfId="790"/>
    <cellStyle name="Accent5_1) 도로시설물" xfId="791"/>
    <cellStyle name="Accent6" xfId="257"/>
    <cellStyle name="Accent6 2" xfId="258"/>
    <cellStyle name="Accent6 3" xfId="792"/>
    <cellStyle name="Accent6 4" xfId="793"/>
    <cellStyle name="Accent6_1) 도로시설물" xfId="794"/>
    <cellStyle name="ÅëÈ­ [0]_¼ÕÀÍ¿¹»ê" xfId="795"/>
    <cellStyle name="AeE­ [0]_¼OAI¿¹≫e" xfId="796"/>
    <cellStyle name="ÅëÈ­ [0]_ÀÎ°Çºñ,¿ÜÁÖºñ" xfId="797"/>
    <cellStyle name="AeE­ [0]_AI°Cºn,μμ±Þºn" xfId="798"/>
    <cellStyle name="ÅëÈ­ [0]_laroux" xfId="799"/>
    <cellStyle name="AeE­ [0]_laroux_1" xfId="800"/>
    <cellStyle name="ÅëÈ­ [0]_laroux_1" xfId="801"/>
    <cellStyle name="AeE­ [0]_laroux_2" xfId="802"/>
    <cellStyle name="ÅëÈ­ [0]_laroux_2" xfId="803"/>
    <cellStyle name="AeE­ [0]_laroux_2_41-06농림16" xfId="804"/>
    <cellStyle name="ÅëÈ­ [0]_laroux_2_41-06농림16" xfId="805"/>
    <cellStyle name="AeE­ [0]_laroux_2_41-06농림41" xfId="806"/>
    <cellStyle name="ÅëÈ­ [0]_laroux_2_41-06농림41" xfId="807"/>
    <cellStyle name="AeE­ [0]_Sheet1" xfId="808"/>
    <cellStyle name="ÅëÈ­ [0]_Sheet1" xfId="809"/>
    <cellStyle name="ÅëÈ­_¼ÕÀÍ¿¹»ê" xfId="810"/>
    <cellStyle name="AeE­_¼OAI¿¹≫e" xfId="811"/>
    <cellStyle name="ÅëÈ­_ÀÎ°Çºñ,¿ÜÁÖºñ" xfId="812"/>
    <cellStyle name="AeE­_AI°Cºn,μμ±Þºn" xfId="813"/>
    <cellStyle name="ÅëÈ­_laroux" xfId="814"/>
    <cellStyle name="AeE­_laroux_1" xfId="815"/>
    <cellStyle name="ÅëÈ­_laroux_1" xfId="816"/>
    <cellStyle name="AeE­_laroux_2" xfId="817"/>
    <cellStyle name="ÅëÈ­_laroux_2" xfId="818"/>
    <cellStyle name="AeE­_laroux_2_41-06농림16" xfId="819"/>
    <cellStyle name="ÅëÈ­_laroux_2_41-06농림16" xfId="820"/>
    <cellStyle name="AeE­_laroux_2_41-06농림41" xfId="821"/>
    <cellStyle name="ÅëÈ­_laroux_2_41-06농림41" xfId="822"/>
    <cellStyle name="AeE­_Sheet1" xfId="823"/>
    <cellStyle name="ÅëÈ­_Sheet1" xfId="824"/>
    <cellStyle name="AeE­_Sheet1_41-06농림16" xfId="825"/>
    <cellStyle name="ÅëÈ­_Sheet1_41-06농림16" xfId="826"/>
    <cellStyle name="AeE­_Sheet1_41-06농림41" xfId="827"/>
    <cellStyle name="ÅëÈ­_Sheet1_41-06농림41" xfId="828"/>
    <cellStyle name="ÄÞ¸¶ [0]_¼ÕÀÍ¿¹»ê" xfId="829"/>
    <cellStyle name="AÞ¸¶ [0]_¼OAI¿¹≫e" xfId="830"/>
    <cellStyle name="ÄÞ¸¶ [0]_ÀÎ°Çºñ,¿ÜÁÖºñ" xfId="831"/>
    <cellStyle name="AÞ¸¶ [0]_AI°Cºn,μμ±Þºn" xfId="832"/>
    <cellStyle name="ÄÞ¸¶ [0]_laroux" xfId="833"/>
    <cellStyle name="AÞ¸¶ [0]_laroux_1" xfId="834"/>
    <cellStyle name="ÄÞ¸¶ [0]_laroux_1" xfId="835"/>
    <cellStyle name="AÞ¸¶ [0]_Sheet1" xfId="836"/>
    <cellStyle name="ÄÞ¸¶ [0]_Sheet1" xfId="837"/>
    <cellStyle name="ÄÞ¸¶_¼ÕÀÍ¿¹»ê" xfId="838"/>
    <cellStyle name="AÞ¸¶_¼OAI¿¹≫e" xfId="839"/>
    <cellStyle name="ÄÞ¸¶_ÀÎ°Çºñ,¿ÜÁÖºñ" xfId="840"/>
    <cellStyle name="AÞ¸¶_AI°Cºn,μμ±Þºn" xfId="841"/>
    <cellStyle name="ÄÞ¸¶_laroux" xfId="842"/>
    <cellStyle name="AÞ¸¶_laroux_1" xfId="843"/>
    <cellStyle name="ÄÞ¸¶_laroux_1" xfId="844"/>
    <cellStyle name="AÞ¸¶_Sheet1" xfId="845"/>
    <cellStyle name="ÄÞ¸¶_Sheet1" xfId="846"/>
    <cellStyle name="AÞ¸¶_Sheet1_41-06농림16" xfId="847"/>
    <cellStyle name="ÄÞ¸¶_Sheet1_41-06농림16" xfId="848"/>
    <cellStyle name="AÞ¸¶_Sheet1_41-06농림41" xfId="849"/>
    <cellStyle name="ÄÞ¸¶_Sheet1_41-06농림41" xfId="850"/>
    <cellStyle name="Bad" xfId="259"/>
    <cellStyle name="Bad 2" xfId="260"/>
    <cellStyle name="Bad 3" xfId="851"/>
    <cellStyle name="Bad 4" xfId="852"/>
    <cellStyle name="Bad_1) 도로시설물" xfId="853"/>
    <cellStyle name="C￥AØ_¿μ¾÷CoE² " xfId="854"/>
    <cellStyle name="Ç¥ÁØ_¼ÕÀÍ¿¹»ê" xfId="855"/>
    <cellStyle name="C￥AØ_¼OAI¿¹≫e" xfId="856"/>
    <cellStyle name="Ç¥ÁØ_ÀÎ°Çºñ,¿ÜÁÖºñ" xfId="857"/>
    <cellStyle name="C￥AØ_AI°Cºn,μμ±Þºn" xfId="858"/>
    <cellStyle name="Ç¥ÁØ_laroux" xfId="859"/>
    <cellStyle name="C￥AØ_laroux_1" xfId="860"/>
    <cellStyle name="Ç¥ÁØ_laroux_1" xfId="861"/>
    <cellStyle name="C￥AØ_laroux_1_Sheet1" xfId="862"/>
    <cellStyle name="Ç¥ÁØ_laroux_1_Sheet1" xfId="863"/>
    <cellStyle name="C￥AØ_laroux_2" xfId="864"/>
    <cellStyle name="Ç¥ÁØ_laroux_2" xfId="865"/>
    <cellStyle name="C￥AØ_laroux_2_Sheet1" xfId="866"/>
    <cellStyle name="Ç¥ÁØ_laroux_2_Sheet1" xfId="867"/>
    <cellStyle name="C￥AØ_laroux_3" xfId="868"/>
    <cellStyle name="Ç¥ÁØ_laroux_3" xfId="869"/>
    <cellStyle name="C￥AØ_laroux_4" xfId="870"/>
    <cellStyle name="Ç¥ÁØ_laroux_4" xfId="871"/>
    <cellStyle name="C￥AØ_laroux_Sheet1" xfId="872"/>
    <cellStyle name="Ç¥ÁØ_laroux_Sheet1" xfId="873"/>
    <cellStyle name="C￥AØ_Sheet1" xfId="874"/>
    <cellStyle name="Ç¥ÁØ_Sheet1" xfId="875"/>
    <cellStyle name="Calc Currency (0)" xfId="876"/>
    <cellStyle name="Calculation" xfId="261"/>
    <cellStyle name="Calculation 2" xfId="877"/>
    <cellStyle name="Calculation 3" xfId="878"/>
    <cellStyle name="Calculation 4" xfId="879"/>
    <cellStyle name="Calculation_1) 도로시설물" xfId="880"/>
    <cellStyle name="category" xfId="881"/>
    <cellStyle name="Check Cell" xfId="262"/>
    <cellStyle name="Check Cell 2" xfId="263"/>
    <cellStyle name="Check Cell 3" xfId="882"/>
    <cellStyle name="Check Cell 4" xfId="883"/>
    <cellStyle name="Check Cell_1) 도로시설물" xfId="884"/>
    <cellStyle name="Comma [0]_ SG&amp;A Bridge " xfId="885"/>
    <cellStyle name="comma zerodec" xfId="886"/>
    <cellStyle name="Comma_ SG&amp;A Bridge " xfId="887"/>
    <cellStyle name="Copied" xfId="888"/>
    <cellStyle name="Currency [0]_ SG&amp;A Bridge " xfId="889"/>
    <cellStyle name="Currency_ SG&amp;A Bridge " xfId="890"/>
    <cellStyle name="Currency1" xfId="891"/>
    <cellStyle name="Date" xfId="892"/>
    <cellStyle name="Dezimal [0]_laroux" xfId="893"/>
    <cellStyle name="Dezimal_laroux" xfId="894"/>
    <cellStyle name="Dollar (zero dec)" xfId="895"/>
    <cellStyle name="Entered" xfId="896"/>
    <cellStyle name="Explanatory Text" xfId="264"/>
    <cellStyle name="Explanatory Text 2" xfId="265"/>
    <cellStyle name="Explanatory Text 3" xfId="897"/>
    <cellStyle name="Explanatory Text 4" xfId="898"/>
    <cellStyle name="Explanatory Text_1) 도로시설물" xfId="899"/>
    <cellStyle name="Fixed" xfId="900"/>
    <cellStyle name="Good" xfId="266"/>
    <cellStyle name="Good 2" xfId="267"/>
    <cellStyle name="Good 3" xfId="901"/>
    <cellStyle name="Good 4" xfId="902"/>
    <cellStyle name="Good_1) 도로시설물" xfId="903"/>
    <cellStyle name="Grey" xfId="904"/>
    <cellStyle name="HEADER" xfId="905"/>
    <cellStyle name="Header1" xfId="268"/>
    <cellStyle name="Header2" xfId="269"/>
    <cellStyle name="Heading 1" xfId="270"/>
    <cellStyle name="Heading 1 2" xfId="906"/>
    <cellStyle name="Heading 1 3" xfId="907"/>
    <cellStyle name="Heading 1 4" xfId="908"/>
    <cellStyle name="Heading 1_1) 도로시설물" xfId="909"/>
    <cellStyle name="Heading 2" xfId="271"/>
    <cellStyle name="Heading 2 2" xfId="910"/>
    <cellStyle name="Heading 2 3" xfId="911"/>
    <cellStyle name="Heading 2 4" xfId="912"/>
    <cellStyle name="Heading 2_1) 도로시설물" xfId="913"/>
    <cellStyle name="Heading 3" xfId="272"/>
    <cellStyle name="Heading 3 2" xfId="914"/>
    <cellStyle name="Heading 3 3" xfId="915"/>
    <cellStyle name="Heading 3 4" xfId="916"/>
    <cellStyle name="Heading 3_1) 도로시설물" xfId="917"/>
    <cellStyle name="Heading 4" xfId="273"/>
    <cellStyle name="Heading 4 2" xfId="918"/>
    <cellStyle name="Heading 4 3" xfId="919"/>
    <cellStyle name="Heading 4 4" xfId="920"/>
    <cellStyle name="Heading 4_1) 도로시설물" xfId="921"/>
    <cellStyle name="HEADING1" xfId="922"/>
    <cellStyle name="HEADING2" xfId="923"/>
    <cellStyle name="Input" xfId="274"/>
    <cellStyle name="Input [yellow]" xfId="924"/>
    <cellStyle name="Input 10" xfId="925"/>
    <cellStyle name="Input 11" xfId="926"/>
    <cellStyle name="Input 12" xfId="927"/>
    <cellStyle name="Input 13" xfId="928"/>
    <cellStyle name="Input 14" xfId="929"/>
    <cellStyle name="Input 15" xfId="579"/>
    <cellStyle name="Input 16" xfId="2293"/>
    <cellStyle name="Input 17" xfId="580"/>
    <cellStyle name="Input 2" xfId="275"/>
    <cellStyle name="Input 3" xfId="930"/>
    <cellStyle name="Input 4" xfId="931"/>
    <cellStyle name="Input 5" xfId="932"/>
    <cellStyle name="Input 6" xfId="933"/>
    <cellStyle name="Input 7" xfId="934"/>
    <cellStyle name="Input 8" xfId="935"/>
    <cellStyle name="Input 9" xfId="936"/>
    <cellStyle name="Input_1) 도로시설물" xfId="937"/>
    <cellStyle name="Linked Cell" xfId="276"/>
    <cellStyle name="Linked Cell 2" xfId="938"/>
    <cellStyle name="Linked Cell 3" xfId="939"/>
    <cellStyle name="Linked Cell 4" xfId="940"/>
    <cellStyle name="Linked Cell_1) 도로시설물" xfId="941"/>
    <cellStyle name="Milliers [0]_Arabian Spec" xfId="942"/>
    <cellStyle name="Milliers_Arabian Spec" xfId="943"/>
    <cellStyle name="Model" xfId="944"/>
    <cellStyle name="Mon?aire [0]_Arabian Spec" xfId="945"/>
    <cellStyle name="Mon?aire_Arabian Spec" xfId="946"/>
    <cellStyle name="Neutral" xfId="277"/>
    <cellStyle name="Neutral 2" xfId="947"/>
    <cellStyle name="Neutral 3" xfId="948"/>
    <cellStyle name="Neutral 4" xfId="949"/>
    <cellStyle name="Neutral_1) 도로시설물" xfId="950"/>
    <cellStyle name="Normal - Style1" xfId="951"/>
    <cellStyle name="Normal_ SG&amp;A Bridge " xfId="952"/>
    <cellStyle name="Note" xfId="278"/>
    <cellStyle name="Output" xfId="279"/>
    <cellStyle name="Output 2" xfId="280"/>
    <cellStyle name="Output 3" xfId="953"/>
    <cellStyle name="Output 4" xfId="954"/>
    <cellStyle name="Output_1) 도로시설물" xfId="955"/>
    <cellStyle name="Percent [2]" xfId="956"/>
    <cellStyle name="Standard_laroux" xfId="957"/>
    <cellStyle name="subhead" xfId="958"/>
    <cellStyle name="Title" xfId="281"/>
    <cellStyle name="Title 2" xfId="959"/>
    <cellStyle name="Title 3" xfId="960"/>
    <cellStyle name="Title 4" xfId="961"/>
    <cellStyle name="Title_1) 도로시설물" xfId="962"/>
    <cellStyle name="Total" xfId="282"/>
    <cellStyle name="Total 2" xfId="283"/>
    <cellStyle name="Total 3" xfId="963"/>
    <cellStyle name="Total 4" xfId="964"/>
    <cellStyle name="Total_1) 도로시설물" xfId="965"/>
    <cellStyle name="W?rung [0]_laroux" xfId="966"/>
    <cellStyle name="W?rung_laroux" xfId="967"/>
    <cellStyle name="Warning Text" xfId="284"/>
    <cellStyle name="Warning Text 2" xfId="285"/>
    <cellStyle name="Warning Text 3" xfId="968"/>
    <cellStyle name="Warning Text 4" xfId="969"/>
    <cellStyle name="Warning Text_1) 도로시설물" xfId="970"/>
    <cellStyle name="강조색1" xfId="286" builtinId="29" customBuiltin="1"/>
    <cellStyle name="강조색1 2" xfId="287"/>
    <cellStyle name="강조색1 2 2" xfId="288"/>
    <cellStyle name="강조색1 2 2 2" xfId="971"/>
    <cellStyle name="강조색1 2 3" xfId="972"/>
    <cellStyle name="강조색1 2_1) 도로시설물" xfId="973"/>
    <cellStyle name="강조색1 3" xfId="289"/>
    <cellStyle name="강조색1 3 2" xfId="974"/>
    <cellStyle name="강조색1 4" xfId="290"/>
    <cellStyle name="강조색1 4 2" xfId="975"/>
    <cellStyle name="강조색1 4 3" xfId="976"/>
    <cellStyle name="강조색1 5" xfId="291"/>
    <cellStyle name="강조색1 5 2" xfId="292"/>
    <cellStyle name="강조색1 5 3" xfId="977"/>
    <cellStyle name="강조색2" xfId="293" builtinId="33" customBuiltin="1"/>
    <cellStyle name="강조색2 2" xfId="294"/>
    <cellStyle name="강조색2 2 2" xfId="295"/>
    <cellStyle name="강조색2 2 2 2" xfId="978"/>
    <cellStyle name="강조색2 2 3" xfId="979"/>
    <cellStyle name="강조색2 2_1) 도로시설물" xfId="980"/>
    <cellStyle name="강조색2 3" xfId="296"/>
    <cellStyle name="강조색2 3 2" xfId="981"/>
    <cellStyle name="강조색2 4" xfId="297"/>
    <cellStyle name="강조색2 4 2" xfId="982"/>
    <cellStyle name="강조색2 4 3" xfId="983"/>
    <cellStyle name="강조색2 5" xfId="298"/>
    <cellStyle name="강조색2 5 2" xfId="299"/>
    <cellStyle name="강조색2 5 3" xfId="984"/>
    <cellStyle name="강조색3" xfId="300" builtinId="37" customBuiltin="1"/>
    <cellStyle name="강조색3 2" xfId="301"/>
    <cellStyle name="강조색3 2 2" xfId="302"/>
    <cellStyle name="강조색3 2 2 2" xfId="985"/>
    <cellStyle name="강조색3 2 3" xfId="986"/>
    <cellStyle name="강조색3 2_1) 도로시설물" xfId="987"/>
    <cellStyle name="강조색3 3" xfId="303"/>
    <cellStyle name="강조색3 3 2" xfId="988"/>
    <cellStyle name="강조색3 4" xfId="304"/>
    <cellStyle name="강조색3 4 2" xfId="989"/>
    <cellStyle name="강조색3 4 3" xfId="990"/>
    <cellStyle name="강조색3 5" xfId="305"/>
    <cellStyle name="강조색3 5 2" xfId="306"/>
    <cellStyle name="강조색3 5 3" xfId="991"/>
    <cellStyle name="강조색4" xfId="307" builtinId="41" customBuiltin="1"/>
    <cellStyle name="강조색4 2" xfId="308"/>
    <cellStyle name="강조색4 2 2" xfId="309"/>
    <cellStyle name="강조색4 2 2 2" xfId="992"/>
    <cellStyle name="강조색4 2 3" xfId="993"/>
    <cellStyle name="강조색4 2_1) 도로시설물" xfId="994"/>
    <cellStyle name="강조색4 3" xfId="310"/>
    <cellStyle name="강조색4 3 2" xfId="995"/>
    <cellStyle name="강조색4 4" xfId="311"/>
    <cellStyle name="강조색4 4 2" xfId="996"/>
    <cellStyle name="강조색4 4 3" xfId="997"/>
    <cellStyle name="강조색4 5" xfId="312"/>
    <cellStyle name="강조색4 5 2" xfId="313"/>
    <cellStyle name="강조색4 5 3" xfId="998"/>
    <cellStyle name="강조색5" xfId="314" builtinId="45" customBuiltin="1"/>
    <cellStyle name="강조색5 2" xfId="315"/>
    <cellStyle name="강조색5 2 2" xfId="316"/>
    <cellStyle name="강조색5 3" xfId="317"/>
    <cellStyle name="강조색5 4" xfId="318"/>
    <cellStyle name="강조색5 4 2" xfId="999"/>
    <cellStyle name="강조색5 5" xfId="319"/>
    <cellStyle name="강조색5 5 2" xfId="320"/>
    <cellStyle name="강조색6" xfId="321" builtinId="49" customBuiltin="1"/>
    <cellStyle name="강조색6 2" xfId="322"/>
    <cellStyle name="강조색6 2 2" xfId="323"/>
    <cellStyle name="강조색6 2 2 2" xfId="1000"/>
    <cellStyle name="강조색6 2 3" xfId="1001"/>
    <cellStyle name="강조색6 2_1) 도로시설물" xfId="1002"/>
    <cellStyle name="강조색6 3" xfId="324"/>
    <cellStyle name="강조색6 3 2" xfId="1003"/>
    <cellStyle name="강조색6 4" xfId="325"/>
    <cellStyle name="강조색6 4 2" xfId="1004"/>
    <cellStyle name="강조색6 4 3" xfId="1005"/>
    <cellStyle name="강조색6 5" xfId="326"/>
    <cellStyle name="강조색6 5 2" xfId="327"/>
    <cellStyle name="강조색6 5 3" xfId="1006"/>
    <cellStyle name="경고문" xfId="328" builtinId="11" customBuiltin="1"/>
    <cellStyle name="경고문 2" xfId="329"/>
    <cellStyle name="경고문 2 2" xfId="330"/>
    <cellStyle name="경고문 3" xfId="331"/>
    <cellStyle name="경고문 4" xfId="332"/>
    <cellStyle name="경고문 4 2" xfId="1007"/>
    <cellStyle name="경고문 5" xfId="333"/>
    <cellStyle name="경고문 5 2" xfId="334"/>
    <cellStyle name="계산" xfId="335" builtinId="22" customBuiltin="1"/>
    <cellStyle name="계산 2" xfId="336"/>
    <cellStyle name="계산 2 2" xfId="337"/>
    <cellStyle name="계산 2 2 2" xfId="1008"/>
    <cellStyle name="계산 2 3" xfId="1009"/>
    <cellStyle name="계산 2_1) 도로시설물" xfId="1010"/>
    <cellStyle name="계산 3" xfId="338"/>
    <cellStyle name="계산 3 2" xfId="1011"/>
    <cellStyle name="계산 4" xfId="339"/>
    <cellStyle name="계산 4 2" xfId="1012"/>
    <cellStyle name="계산 4 3" xfId="1013"/>
    <cellStyle name="계산 5" xfId="340"/>
    <cellStyle name="계산 5 2" xfId="341"/>
    <cellStyle name="계산 5 3" xfId="1014"/>
    <cellStyle name="고정소숫점" xfId="1015"/>
    <cellStyle name="고정출력1" xfId="1016"/>
    <cellStyle name="고정출력2" xfId="1017"/>
    <cellStyle name="과정별배정" xfId="1018"/>
    <cellStyle name="나쁨" xfId="342" builtinId="27" customBuiltin="1"/>
    <cellStyle name="나쁨 2" xfId="343"/>
    <cellStyle name="나쁨 2 2" xfId="344"/>
    <cellStyle name="나쁨 2 2 2" xfId="1019"/>
    <cellStyle name="나쁨 2 3" xfId="1020"/>
    <cellStyle name="나쁨 2_1) 도로시설물" xfId="1021"/>
    <cellStyle name="나쁨 3" xfId="345"/>
    <cellStyle name="나쁨 3 2" xfId="1022"/>
    <cellStyle name="나쁨 4" xfId="346"/>
    <cellStyle name="나쁨 4 2" xfId="1023"/>
    <cellStyle name="나쁨 4 3" xfId="1024"/>
    <cellStyle name="나쁨 5" xfId="347"/>
    <cellStyle name="나쁨 5 2" xfId="348"/>
    <cellStyle name="나쁨 5 3" xfId="1025"/>
    <cellStyle name="날짜" xfId="1026"/>
    <cellStyle name="달러" xfId="1027"/>
    <cellStyle name="똿뗦먛귟 [0.00]_NT Server " xfId="1028"/>
    <cellStyle name="똿뗦먛귟_NT Server " xfId="1029"/>
    <cellStyle name="메모" xfId="349" builtinId="10" customBuiltin="1"/>
    <cellStyle name="메모 10" xfId="1030"/>
    <cellStyle name="메모 10 2" xfId="1031"/>
    <cellStyle name="메모 10 3" xfId="1032"/>
    <cellStyle name="메모 10 4" xfId="1033"/>
    <cellStyle name="메모 10 5" xfId="1034"/>
    <cellStyle name="메모 11" xfId="1035"/>
    <cellStyle name="메모 11 2" xfId="1036"/>
    <cellStyle name="메모 11 3" xfId="1037"/>
    <cellStyle name="메모 11 4" xfId="1038"/>
    <cellStyle name="메모 11 5" xfId="1039"/>
    <cellStyle name="메모 12" xfId="1040"/>
    <cellStyle name="메모 12 2" xfId="1041"/>
    <cellStyle name="메모 12 3" xfId="1042"/>
    <cellStyle name="메모 12 4" xfId="1043"/>
    <cellStyle name="메모 13" xfId="1044"/>
    <cellStyle name="메모 13 2" xfId="1045"/>
    <cellStyle name="메모 13 3" xfId="1046"/>
    <cellStyle name="메모 13 4" xfId="1047"/>
    <cellStyle name="메모 14" xfId="1048"/>
    <cellStyle name="메모 14 2" xfId="1049"/>
    <cellStyle name="메모 14 3" xfId="1050"/>
    <cellStyle name="메모 14 4" xfId="1051"/>
    <cellStyle name="메모 15" xfId="1052"/>
    <cellStyle name="메모 15 2" xfId="1053"/>
    <cellStyle name="메모 15 3" xfId="1054"/>
    <cellStyle name="메모 15 4" xfId="1055"/>
    <cellStyle name="메모 16" xfId="1056"/>
    <cellStyle name="메모 16 2" xfId="1057"/>
    <cellStyle name="메모 16 3" xfId="1058"/>
    <cellStyle name="메모 16 4" xfId="1059"/>
    <cellStyle name="메모 17" xfId="1060"/>
    <cellStyle name="메모 17 2" xfId="1061"/>
    <cellStyle name="메모 17 3" xfId="1062"/>
    <cellStyle name="메모 17 4" xfId="1063"/>
    <cellStyle name="메모 18" xfId="1064"/>
    <cellStyle name="메모 18 2" xfId="1065"/>
    <cellStyle name="메모 18 3" xfId="1066"/>
    <cellStyle name="메모 18 4" xfId="1067"/>
    <cellStyle name="메모 19" xfId="1068"/>
    <cellStyle name="메모 19 2" xfId="1069"/>
    <cellStyle name="메모 19 3" xfId="1070"/>
    <cellStyle name="메모 19 4" xfId="1071"/>
    <cellStyle name="메모 2" xfId="350"/>
    <cellStyle name="메모 2 10" xfId="1072"/>
    <cellStyle name="메모 2 10 2" xfId="1073"/>
    <cellStyle name="메모 2 11" xfId="1074"/>
    <cellStyle name="메모 2 12" xfId="1075"/>
    <cellStyle name="메모 2 2" xfId="351"/>
    <cellStyle name="메모 2 2 2" xfId="352"/>
    <cellStyle name="메모 2 2 3" xfId="1076"/>
    <cellStyle name="메모 2 2_1) 도로시설물" xfId="1077"/>
    <cellStyle name="메모 2 3" xfId="353"/>
    <cellStyle name="메모 2 3 2" xfId="1078"/>
    <cellStyle name="메모 2 3 3" xfId="1079"/>
    <cellStyle name="메모 2 3 4" xfId="1080"/>
    <cellStyle name="메모 2 4" xfId="1081"/>
    <cellStyle name="메모 2 5" xfId="1082"/>
    <cellStyle name="메모 2 5 2" xfId="1083"/>
    <cellStyle name="메모 2 6" xfId="1084"/>
    <cellStyle name="메모 2 6 2" xfId="1085"/>
    <cellStyle name="메모 2 7" xfId="1086"/>
    <cellStyle name="메모 2 7 2" xfId="1087"/>
    <cellStyle name="메모 2 8" xfId="1088"/>
    <cellStyle name="메모 2 8 2" xfId="1089"/>
    <cellStyle name="메모 2 9" xfId="1090"/>
    <cellStyle name="메모 2 9 2" xfId="1091"/>
    <cellStyle name="메모 2_1) 도로시설물" xfId="1092"/>
    <cellStyle name="메모 20" xfId="1093"/>
    <cellStyle name="메모 20 2" xfId="1094"/>
    <cellStyle name="메모 20 3" xfId="1095"/>
    <cellStyle name="메모 20 4" xfId="1096"/>
    <cellStyle name="메모 21" xfId="1097"/>
    <cellStyle name="메모 21 2" xfId="1098"/>
    <cellStyle name="메모 21 3" xfId="1099"/>
    <cellStyle name="메모 21 4" xfId="1100"/>
    <cellStyle name="메모 22" xfId="1101"/>
    <cellStyle name="메모 22 2" xfId="1102"/>
    <cellStyle name="메모 22 3" xfId="1103"/>
    <cellStyle name="메모 22 4" xfId="1104"/>
    <cellStyle name="메모 23" xfId="1105"/>
    <cellStyle name="메모 23 2" xfId="1106"/>
    <cellStyle name="메모 23 3" xfId="1107"/>
    <cellStyle name="메모 23 4" xfId="1108"/>
    <cellStyle name="메모 24" xfId="1109"/>
    <cellStyle name="메모 24 2" xfId="1110"/>
    <cellStyle name="메모 24 3" xfId="1111"/>
    <cellStyle name="메모 24 4" xfId="1112"/>
    <cellStyle name="메모 25" xfId="1113"/>
    <cellStyle name="메모 25 2" xfId="1114"/>
    <cellStyle name="메모 25 3" xfId="1115"/>
    <cellStyle name="메모 25 4" xfId="1116"/>
    <cellStyle name="메모 26" xfId="1117"/>
    <cellStyle name="메모 26 2" xfId="1118"/>
    <cellStyle name="메모 27" xfId="1119"/>
    <cellStyle name="메모 27 2" xfId="1120"/>
    <cellStyle name="메모 28" xfId="1121"/>
    <cellStyle name="메모 28 2" xfId="1122"/>
    <cellStyle name="메모 29" xfId="1123"/>
    <cellStyle name="메모 29 2" xfId="1124"/>
    <cellStyle name="메모 3" xfId="354"/>
    <cellStyle name="메모 3 2" xfId="355"/>
    <cellStyle name="메모 3 3" xfId="1125"/>
    <cellStyle name="메모 3 4" xfId="1126"/>
    <cellStyle name="메모 3 5" xfId="1127"/>
    <cellStyle name="메모 3 5 2" xfId="1128"/>
    <cellStyle name="메모 3 6" xfId="1129"/>
    <cellStyle name="메모 3_1) 도로시설물" xfId="1130"/>
    <cellStyle name="메모 30" xfId="1131"/>
    <cellStyle name="메모 30 2" xfId="1132"/>
    <cellStyle name="메모 31" xfId="1133"/>
    <cellStyle name="메모 31 2" xfId="1134"/>
    <cellStyle name="메모 32" xfId="1135"/>
    <cellStyle name="메모 32 2" xfId="1136"/>
    <cellStyle name="메모 33" xfId="1137"/>
    <cellStyle name="메모 33 2" xfId="1138"/>
    <cellStyle name="메모 34" xfId="1139"/>
    <cellStyle name="메모 34 2" xfId="1140"/>
    <cellStyle name="메모 35" xfId="1141"/>
    <cellStyle name="메모 35 2" xfId="1142"/>
    <cellStyle name="메모 36" xfId="1143"/>
    <cellStyle name="메모 36 2" xfId="1144"/>
    <cellStyle name="메모 37" xfId="1145"/>
    <cellStyle name="메모 37 2" xfId="1146"/>
    <cellStyle name="메모 38" xfId="1147"/>
    <cellStyle name="메모 38 2" xfId="1148"/>
    <cellStyle name="메모 39" xfId="1149"/>
    <cellStyle name="메모 39 2" xfId="1150"/>
    <cellStyle name="메모 4" xfId="356"/>
    <cellStyle name="메모 4 2" xfId="1151"/>
    <cellStyle name="메모 4 3" xfId="1152"/>
    <cellStyle name="메모 4 4" xfId="1153"/>
    <cellStyle name="메모 4 5" xfId="1154"/>
    <cellStyle name="메모 4 5 2" xfId="1155"/>
    <cellStyle name="메모 4 6" xfId="1156"/>
    <cellStyle name="메모 4 7" xfId="1157"/>
    <cellStyle name="메모 40" xfId="1158"/>
    <cellStyle name="메모 40 2" xfId="1159"/>
    <cellStyle name="메모 41" xfId="1160"/>
    <cellStyle name="메모 41 2" xfId="1161"/>
    <cellStyle name="메모 42" xfId="1162"/>
    <cellStyle name="메모 42 2" xfId="1163"/>
    <cellStyle name="메모 43" xfId="1164"/>
    <cellStyle name="메모 43 2" xfId="1165"/>
    <cellStyle name="메모 44" xfId="1166"/>
    <cellStyle name="메모 44 2" xfId="1167"/>
    <cellStyle name="메모 45" xfId="1168"/>
    <cellStyle name="메모 45 2" xfId="1169"/>
    <cellStyle name="메모 46" xfId="1170"/>
    <cellStyle name="메모 46 2" xfId="1171"/>
    <cellStyle name="메모 47" xfId="1172"/>
    <cellStyle name="메모 47 2" xfId="1173"/>
    <cellStyle name="메모 48" xfId="1174"/>
    <cellStyle name="메모 48 2" xfId="1175"/>
    <cellStyle name="메모 49" xfId="1176"/>
    <cellStyle name="메모 49 2" xfId="1177"/>
    <cellStyle name="메모 5" xfId="357"/>
    <cellStyle name="메모 5 2" xfId="358"/>
    <cellStyle name="메모 5 2 2" xfId="1178"/>
    <cellStyle name="메모 5 3" xfId="1179"/>
    <cellStyle name="메모 5 4" xfId="1180"/>
    <cellStyle name="메모 5 5" xfId="1181"/>
    <cellStyle name="메모 5 5 2" xfId="1182"/>
    <cellStyle name="메모 5 6" xfId="1183"/>
    <cellStyle name="메모 50" xfId="1184"/>
    <cellStyle name="메모 50 2" xfId="1185"/>
    <cellStyle name="메모 51" xfId="1186"/>
    <cellStyle name="메모 51 2" xfId="1187"/>
    <cellStyle name="메모 52" xfId="1188"/>
    <cellStyle name="메모 52 2" xfId="1189"/>
    <cellStyle name="메모 53" xfId="1190"/>
    <cellStyle name="메모 53 2" xfId="1191"/>
    <cellStyle name="메모 54" xfId="1192"/>
    <cellStyle name="메모 54 2" xfId="1193"/>
    <cellStyle name="메모 55" xfId="1194"/>
    <cellStyle name="메모 55 2" xfId="1195"/>
    <cellStyle name="메모 56" xfId="1196"/>
    <cellStyle name="메모 56 2" xfId="1197"/>
    <cellStyle name="메모 57" xfId="1198"/>
    <cellStyle name="메모 57 2" xfId="1199"/>
    <cellStyle name="메모 58" xfId="1200"/>
    <cellStyle name="메모 58 2" xfId="1201"/>
    <cellStyle name="메모 59" xfId="1202"/>
    <cellStyle name="메모 59 2" xfId="1203"/>
    <cellStyle name="메모 6" xfId="1204"/>
    <cellStyle name="메모 6 2" xfId="1205"/>
    <cellStyle name="메모 6 3" xfId="1206"/>
    <cellStyle name="메모 6 4" xfId="1207"/>
    <cellStyle name="메모 6 5" xfId="1208"/>
    <cellStyle name="메모 60" xfId="1209"/>
    <cellStyle name="메모 60 2" xfId="1210"/>
    <cellStyle name="메모 61" xfId="1211"/>
    <cellStyle name="메모 61 2" xfId="1212"/>
    <cellStyle name="메모 62" xfId="1213"/>
    <cellStyle name="메모 62 2" xfId="1214"/>
    <cellStyle name="메모 63" xfId="1215"/>
    <cellStyle name="메모 63 2" xfId="1216"/>
    <cellStyle name="메모 64" xfId="1217"/>
    <cellStyle name="메모 64 2" xfId="1218"/>
    <cellStyle name="메모 65" xfId="1219"/>
    <cellStyle name="메모 65 2" xfId="1220"/>
    <cellStyle name="메모 66" xfId="1221"/>
    <cellStyle name="메모 66 2" xfId="1222"/>
    <cellStyle name="메모 67" xfId="1223"/>
    <cellStyle name="메모 67 2" xfId="1224"/>
    <cellStyle name="메모 68" xfId="1225"/>
    <cellStyle name="메모 68 2" xfId="1226"/>
    <cellStyle name="메모 69" xfId="1227"/>
    <cellStyle name="메모 69 2" xfId="1228"/>
    <cellStyle name="메모 7" xfId="1229"/>
    <cellStyle name="메모 7 2" xfId="1230"/>
    <cellStyle name="메모 7 3" xfId="1231"/>
    <cellStyle name="메모 7 4" xfId="1232"/>
    <cellStyle name="메모 7 5" xfId="1233"/>
    <cellStyle name="메모 70" xfId="1234"/>
    <cellStyle name="메모 70 2" xfId="1235"/>
    <cellStyle name="메모 71" xfId="1236"/>
    <cellStyle name="메모 71 2" xfId="1237"/>
    <cellStyle name="메모 72" xfId="1238"/>
    <cellStyle name="메모 72 2" xfId="1239"/>
    <cellStyle name="메모 73" xfId="1240"/>
    <cellStyle name="메모 73 2" xfId="1241"/>
    <cellStyle name="메모 74" xfId="1242"/>
    <cellStyle name="메모 74 2" xfId="1243"/>
    <cellStyle name="메모 75" xfId="1244"/>
    <cellStyle name="메모 75 2" xfId="1245"/>
    <cellStyle name="메모 76" xfId="1246"/>
    <cellStyle name="메모 76 2" xfId="1247"/>
    <cellStyle name="메모 77" xfId="1248"/>
    <cellStyle name="메모 77 2" xfId="1249"/>
    <cellStyle name="메모 78" xfId="1250"/>
    <cellStyle name="메모 78 2" xfId="1251"/>
    <cellStyle name="메모 79" xfId="1252"/>
    <cellStyle name="메모 79 2" xfId="1253"/>
    <cellStyle name="메모 8" xfId="1254"/>
    <cellStyle name="메모 8 2" xfId="1255"/>
    <cellStyle name="메모 8 3" xfId="1256"/>
    <cellStyle name="메모 8 4" xfId="1257"/>
    <cellStyle name="메모 8 5" xfId="1258"/>
    <cellStyle name="메모 80" xfId="1259"/>
    <cellStyle name="메모 80 2" xfId="1260"/>
    <cellStyle name="메모 81" xfId="1261"/>
    <cellStyle name="메모 81 2" xfId="1262"/>
    <cellStyle name="메모 82" xfId="1263"/>
    <cellStyle name="메모 82 2" xfId="1264"/>
    <cellStyle name="메모 83" xfId="1265"/>
    <cellStyle name="메모 83 2" xfId="1266"/>
    <cellStyle name="메모 84" xfId="1267"/>
    <cellStyle name="메모 84 2" xfId="1268"/>
    <cellStyle name="메모 85" xfId="1269"/>
    <cellStyle name="메모 85 2" xfId="1270"/>
    <cellStyle name="메모 86" xfId="1271"/>
    <cellStyle name="메모 86 2" xfId="1272"/>
    <cellStyle name="메모 87" xfId="1273"/>
    <cellStyle name="메모 87 2" xfId="1274"/>
    <cellStyle name="메모 9" xfId="1275"/>
    <cellStyle name="메모 9 2" xfId="1276"/>
    <cellStyle name="메모 9 3" xfId="1277"/>
    <cellStyle name="메모 9 4" xfId="1278"/>
    <cellStyle name="메모 9 5" xfId="1279"/>
    <cellStyle name="믅됞 [0.00]_NT Server " xfId="1280"/>
    <cellStyle name="믅됞_NT Server " xfId="1281"/>
    <cellStyle name="백분율 2" xfId="1282"/>
    <cellStyle name="백분율 2 2" xfId="1283"/>
    <cellStyle name="백분율 3" xfId="1284"/>
    <cellStyle name="백분율 4" xfId="1285"/>
    <cellStyle name="백분율 5" xfId="1286"/>
    <cellStyle name="백분율 6" xfId="1287"/>
    <cellStyle name="보통" xfId="359" builtinId="28" customBuiltin="1"/>
    <cellStyle name="보통 2" xfId="360"/>
    <cellStyle name="보통 2 2" xfId="361"/>
    <cellStyle name="보통 2 2 2" xfId="1288"/>
    <cellStyle name="보통 2 3" xfId="1289"/>
    <cellStyle name="보통 2_1) 도로시설물" xfId="1290"/>
    <cellStyle name="보통 3" xfId="362"/>
    <cellStyle name="보통 3 2" xfId="1291"/>
    <cellStyle name="보통 4" xfId="363"/>
    <cellStyle name="보통 4 2" xfId="1292"/>
    <cellStyle name="보통 4 3" xfId="1293"/>
    <cellStyle name="보통 5" xfId="364"/>
    <cellStyle name="보통 5 2" xfId="365"/>
    <cellStyle name="보통 5 3" xfId="1294"/>
    <cellStyle name="뷭?_빟랹둴봃섟 " xfId="1295"/>
    <cellStyle name="설명 텍스트" xfId="366" builtinId="53" customBuiltin="1"/>
    <cellStyle name="설명 텍스트 2" xfId="367"/>
    <cellStyle name="설명 텍스트 2 2" xfId="368"/>
    <cellStyle name="설명 텍스트 3" xfId="369"/>
    <cellStyle name="설명 텍스트 4" xfId="370"/>
    <cellStyle name="설명 텍스트 4 2" xfId="1296"/>
    <cellStyle name="설명 텍스트 5" xfId="371"/>
    <cellStyle name="설명 텍스트 5 2" xfId="372"/>
    <cellStyle name="셀 확인" xfId="373" builtinId="23" customBuiltin="1"/>
    <cellStyle name="셀 확인 2" xfId="374"/>
    <cellStyle name="셀 확인 2 2" xfId="375"/>
    <cellStyle name="셀 확인 2_1) 도로시설물" xfId="1297"/>
    <cellStyle name="셀 확인 3" xfId="376"/>
    <cellStyle name="셀 확인 4" xfId="377"/>
    <cellStyle name="셀 확인 4 2" xfId="1298"/>
    <cellStyle name="셀 확인 5" xfId="378"/>
    <cellStyle name="셀 확인 5 2" xfId="379"/>
    <cellStyle name="숫자(R)" xfId="1299"/>
    <cellStyle name="쉼표 [0]" xfId="380" builtinId="6"/>
    <cellStyle name="쉼표 [0] 10" xfId="381"/>
    <cellStyle name="쉼표 [0] 10 14" xfId="2294"/>
    <cellStyle name="쉼표 [0] 10 2" xfId="1300"/>
    <cellStyle name="쉼표 [0] 10 2 2" xfId="1301"/>
    <cellStyle name="쉼표 [0] 10 2 2 2" xfId="1302"/>
    <cellStyle name="쉼표 [0] 10 3" xfId="1303"/>
    <cellStyle name="쉼표 [0] 10 3 2" xfId="1304"/>
    <cellStyle name="쉼표 [0] 10 4" xfId="1305"/>
    <cellStyle name="쉼표 [0] 10 4 2" xfId="1306"/>
    <cellStyle name="쉼표 [0] 10 5" xfId="1307"/>
    <cellStyle name="쉼표 [0] 11" xfId="382"/>
    <cellStyle name="쉼표 [0] 11 2" xfId="1308"/>
    <cellStyle name="쉼표 [0] 12" xfId="383"/>
    <cellStyle name="쉼표 [0] 12 2" xfId="1309"/>
    <cellStyle name="쉼표 [0] 12 2 2" xfId="1310"/>
    <cellStyle name="쉼표 [0] 12 3" xfId="1311"/>
    <cellStyle name="쉼표 [0] 12 3 2" xfId="1312"/>
    <cellStyle name="쉼표 [0] 12 4" xfId="1313"/>
    <cellStyle name="쉼표 [0] 12 4 2" xfId="1314"/>
    <cellStyle name="쉼표 [0] 12 5" xfId="1315"/>
    <cellStyle name="쉼표 [0] 13" xfId="384"/>
    <cellStyle name="쉼표 [0] 13 10" xfId="1316"/>
    <cellStyle name="쉼표 [0] 13 11" xfId="1317"/>
    <cellStyle name="쉼표 [0] 13 11 2" xfId="1318"/>
    <cellStyle name="쉼표 [0] 13 2" xfId="1319"/>
    <cellStyle name="쉼표 [0] 13 2 2" xfId="1320"/>
    <cellStyle name="쉼표 [0] 13 2 2 2" xfId="1321"/>
    <cellStyle name="쉼표 [0] 13 3" xfId="1322"/>
    <cellStyle name="쉼표 [0] 13 4" xfId="1323"/>
    <cellStyle name="쉼표 [0] 13 5" xfId="1324"/>
    <cellStyle name="쉼표 [0] 13 6" xfId="1325"/>
    <cellStyle name="쉼표 [0] 13 7" xfId="1326"/>
    <cellStyle name="쉼표 [0] 13 8" xfId="1327"/>
    <cellStyle name="쉼표 [0] 13 9" xfId="1328"/>
    <cellStyle name="쉼표 [0] 14" xfId="1329"/>
    <cellStyle name="쉼표 [0] 14 2" xfId="1330"/>
    <cellStyle name="쉼표 [0] 14 2 2" xfId="1331"/>
    <cellStyle name="쉼표 [0] 14 2 2 2" xfId="1332"/>
    <cellStyle name="쉼표 [0] 14 3" xfId="1333"/>
    <cellStyle name="쉼표 [0] 14 3 2" xfId="1334"/>
    <cellStyle name="쉼표 [0] 14 4" xfId="1335"/>
    <cellStyle name="쉼표 [0] 14 4 2" xfId="1336"/>
    <cellStyle name="쉼표 [0] 14 5" xfId="1337"/>
    <cellStyle name="쉼표 [0] 15" xfId="385"/>
    <cellStyle name="쉼표 [0] 15 2" xfId="1338"/>
    <cellStyle name="쉼표 [0] 15 2 2" xfId="1339"/>
    <cellStyle name="쉼표 [0] 15 3" xfId="1340"/>
    <cellStyle name="쉼표 [0] 15 3 2" xfId="1341"/>
    <cellStyle name="쉼표 [0] 15 4" xfId="1342"/>
    <cellStyle name="쉼표 [0] 15 4 2" xfId="1343"/>
    <cellStyle name="쉼표 [0] 16" xfId="1344"/>
    <cellStyle name="쉼표 [0] 16 2" xfId="1345"/>
    <cellStyle name="쉼표 [0] 16 2 2" xfId="1346"/>
    <cellStyle name="쉼표 [0] 16 3" xfId="1347"/>
    <cellStyle name="쉼표 [0] 16 3 2" xfId="1348"/>
    <cellStyle name="쉼표 [0] 16 4" xfId="1349"/>
    <cellStyle name="쉼표 [0] 16 4 2" xfId="1350"/>
    <cellStyle name="쉼표 [0] 16 5" xfId="1351"/>
    <cellStyle name="쉼표 [0] 17" xfId="1352"/>
    <cellStyle name="쉼표 [0] 17 2" xfId="1353"/>
    <cellStyle name="쉼표 [0] 17 2 2" xfId="1354"/>
    <cellStyle name="쉼표 [0] 17 3" xfId="1355"/>
    <cellStyle name="쉼표 [0] 17 3 2" xfId="1356"/>
    <cellStyle name="쉼표 [0] 17 4" xfId="1357"/>
    <cellStyle name="쉼표 [0] 17 4 2" xfId="1358"/>
    <cellStyle name="쉼표 [0] 17 5" xfId="1359"/>
    <cellStyle name="쉼표 [0] 18" xfId="1360"/>
    <cellStyle name="쉼표 [0] 18 2" xfId="1361"/>
    <cellStyle name="쉼표 [0] 18 2 2" xfId="1362"/>
    <cellStyle name="쉼표 [0] 18 3" xfId="1363"/>
    <cellStyle name="쉼표 [0] 18 3 2" xfId="1364"/>
    <cellStyle name="쉼표 [0] 18 4" xfId="1365"/>
    <cellStyle name="쉼표 [0] 18 4 2" xfId="1366"/>
    <cellStyle name="쉼표 [0] 18 5" xfId="1367"/>
    <cellStyle name="쉼표 [0] 19" xfId="1368"/>
    <cellStyle name="쉼표 [0] 19 2" xfId="1369"/>
    <cellStyle name="쉼표 [0] 19 2 2" xfId="1370"/>
    <cellStyle name="쉼표 [0] 19 3" xfId="1371"/>
    <cellStyle name="쉼표 [0] 19 3 2" xfId="1372"/>
    <cellStyle name="쉼표 [0] 19 4" xfId="1373"/>
    <cellStyle name="쉼표 [0] 19 4 2" xfId="1374"/>
    <cellStyle name="쉼표 [0] 19 5" xfId="1375"/>
    <cellStyle name="쉼표 [0] 2" xfId="386"/>
    <cellStyle name="쉼표 [0] 2 10" xfId="1376"/>
    <cellStyle name="쉼표 [0] 2 10 2" xfId="1377"/>
    <cellStyle name="쉼표 [0] 2 10 3" xfId="1378"/>
    <cellStyle name="쉼표 [0] 2 11" xfId="1379"/>
    <cellStyle name="쉼표 [0] 2 2" xfId="387"/>
    <cellStyle name="쉼표 [0] 2 2 2" xfId="388"/>
    <cellStyle name="쉼표 [0] 2 2 2 2" xfId="1380"/>
    <cellStyle name="쉼표 [0] 2 2 2 3" xfId="1381"/>
    <cellStyle name="쉼표 [0] 2 2 3" xfId="389"/>
    <cellStyle name="쉼표 [0] 2 2 3 2" xfId="1382"/>
    <cellStyle name="쉼표 [0] 2 2 4" xfId="390"/>
    <cellStyle name="쉼표 [0] 2 2 4 2" xfId="1383"/>
    <cellStyle name="쉼표 [0] 2 2 5" xfId="1384"/>
    <cellStyle name="쉼표 [0] 2 2 6" xfId="1385"/>
    <cellStyle name="쉼표 [0] 2 2 6 2" xfId="1386"/>
    <cellStyle name="쉼표 [0] 2 2_1) 도로시설물" xfId="1387"/>
    <cellStyle name="쉼표 [0] 2 3" xfId="391"/>
    <cellStyle name="쉼표 [0] 2 3 2" xfId="392"/>
    <cellStyle name="쉼표 [0] 2 3 3" xfId="393"/>
    <cellStyle name="쉼표 [0] 2 3 3 2" xfId="1388"/>
    <cellStyle name="쉼표 [0] 2 3 3 3" xfId="1389"/>
    <cellStyle name="쉼표 [0] 2 3_1) 도로시설물" xfId="1390"/>
    <cellStyle name="쉼표 [0] 2 4" xfId="394"/>
    <cellStyle name="쉼표 [0] 2 4 2" xfId="1391"/>
    <cellStyle name="쉼표 [0] 2 4 3" xfId="1392"/>
    <cellStyle name="쉼표 [0] 2 4 4" xfId="1393"/>
    <cellStyle name="쉼표 [0] 2 4 4 2" xfId="1394"/>
    <cellStyle name="쉼표 [0] 2 5" xfId="395"/>
    <cellStyle name="쉼표 [0] 2 5 2" xfId="1395"/>
    <cellStyle name="쉼표 [0] 2 5 3" xfId="1396"/>
    <cellStyle name="쉼표 [0] 2 6" xfId="396"/>
    <cellStyle name="쉼표 [0] 2 6 2" xfId="1397"/>
    <cellStyle name="쉼표 [0] 2 7" xfId="1398"/>
    <cellStyle name="쉼표 [0] 2 7 2" xfId="1399"/>
    <cellStyle name="쉼표 [0] 2 8" xfId="1400"/>
    <cellStyle name="쉼표 [0] 2 9" xfId="1401"/>
    <cellStyle name="쉼표 [0] 2 9 2" xfId="1402"/>
    <cellStyle name="쉼표 [0] 2 9 3" xfId="1403"/>
    <cellStyle name="쉼표 [0] 2_(완료)통계연보자료_사업체(출판인쇄기록매체등)이병우" xfId="1404"/>
    <cellStyle name="쉼표 [0] 20" xfId="1405"/>
    <cellStyle name="쉼표 [0] 20 2" xfId="1406"/>
    <cellStyle name="쉼표 [0] 20 2 2" xfId="1407"/>
    <cellStyle name="쉼표 [0] 20 3" xfId="1408"/>
    <cellStyle name="쉼표 [0] 20 3 2" xfId="1409"/>
    <cellStyle name="쉼표 [0] 20 4" xfId="1410"/>
    <cellStyle name="쉼표 [0] 20 4 2" xfId="1411"/>
    <cellStyle name="쉼표 [0] 20 5" xfId="1412"/>
    <cellStyle name="쉼표 [0] 21" xfId="1413"/>
    <cellStyle name="쉼표 [0] 21 2" xfId="1414"/>
    <cellStyle name="쉼표 [0] 21 2 2" xfId="1415"/>
    <cellStyle name="쉼표 [0] 21 3" xfId="1416"/>
    <cellStyle name="쉼표 [0] 21 3 2" xfId="1417"/>
    <cellStyle name="쉼표 [0] 21 4" xfId="1418"/>
    <cellStyle name="쉼표 [0] 21 4 2" xfId="1419"/>
    <cellStyle name="쉼표 [0] 22" xfId="1420"/>
    <cellStyle name="쉼표 [0] 22 2" xfId="1421"/>
    <cellStyle name="쉼표 [0] 22 2 2" xfId="1422"/>
    <cellStyle name="쉼표 [0] 22 3" xfId="1423"/>
    <cellStyle name="쉼표 [0] 22 3 2" xfId="1424"/>
    <cellStyle name="쉼표 [0] 22 4" xfId="1425"/>
    <cellStyle name="쉼표 [0] 22 4 2" xfId="1426"/>
    <cellStyle name="쉼표 [0] 23" xfId="1427"/>
    <cellStyle name="쉼표 [0] 23 2" xfId="1428"/>
    <cellStyle name="쉼표 [0] 23 2 2" xfId="1429"/>
    <cellStyle name="쉼표 [0] 23 3" xfId="1430"/>
    <cellStyle name="쉼표 [0] 23 3 2" xfId="1431"/>
    <cellStyle name="쉼표 [0] 23 4" xfId="1432"/>
    <cellStyle name="쉼표 [0] 23 4 2" xfId="1433"/>
    <cellStyle name="쉼표 [0] 24" xfId="1434"/>
    <cellStyle name="쉼표 [0] 24 2" xfId="1435"/>
    <cellStyle name="쉼표 [0] 24 2 2" xfId="1436"/>
    <cellStyle name="쉼표 [0] 24 3" xfId="1437"/>
    <cellStyle name="쉼표 [0] 24 3 2" xfId="1438"/>
    <cellStyle name="쉼표 [0] 24 4" xfId="1439"/>
    <cellStyle name="쉼표 [0] 24 4 2" xfId="1440"/>
    <cellStyle name="쉼표 [0] 25" xfId="1441"/>
    <cellStyle name="쉼표 [0] 25 2" xfId="1442"/>
    <cellStyle name="쉼표 [0] 25 2 2" xfId="1443"/>
    <cellStyle name="쉼표 [0] 25 3" xfId="1444"/>
    <cellStyle name="쉼표 [0] 25 3 2" xfId="1445"/>
    <cellStyle name="쉼표 [0] 25 4" xfId="1446"/>
    <cellStyle name="쉼표 [0] 25 4 2" xfId="1447"/>
    <cellStyle name="쉼표 [0] 26" xfId="1448"/>
    <cellStyle name="쉼표 [0] 27" xfId="1449"/>
    <cellStyle name="쉼표 [0] 28" xfId="1450"/>
    <cellStyle name="쉼표 [0] 29" xfId="1451"/>
    <cellStyle name="쉼표 [0] 3" xfId="397"/>
    <cellStyle name="쉼표 [0] 3 10" xfId="1452"/>
    <cellStyle name="쉼표 [0] 3 2" xfId="398"/>
    <cellStyle name="쉼표 [0] 3 2 10" xfId="1453"/>
    <cellStyle name="쉼표 [0] 3 2 10 2" xfId="1454"/>
    <cellStyle name="쉼표 [0] 3 2 2" xfId="399"/>
    <cellStyle name="쉼표 [0] 3 2 2 2" xfId="1455"/>
    <cellStyle name="쉼표 [0] 3 2 2 3" xfId="1456"/>
    <cellStyle name="쉼표 [0] 3 2 2_1) 도로시설물" xfId="1457"/>
    <cellStyle name="쉼표 [0] 3 2 3" xfId="1458"/>
    <cellStyle name="쉼표 [0] 3 2 4" xfId="1459"/>
    <cellStyle name="쉼표 [0] 3 2 4 2" xfId="1460"/>
    <cellStyle name="쉼표 [0] 3 2 5" xfId="1461"/>
    <cellStyle name="쉼표 [0] 3 2 5 2" xfId="1462"/>
    <cellStyle name="쉼표 [0] 3 2 6" xfId="1463"/>
    <cellStyle name="쉼표 [0] 3 2 6 2" xfId="1464"/>
    <cellStyle name="쉼표 [0] 3 2 7" xfId="1465"/>
    <cellStyle name="쉼표 [0] 3 2 7 2" xfId="1466"/>
    <cellStyle name="쉼표 [0] 3 2 8" xfId="1467"/>
    <cellStyle name="쉼표 [0] 3 2 8 2" xfId="1468"/>
    <cellStyle name="쉼표 [0] 3 2 9" xfId="1469"/>
    <cellStyle name="쉼표 [0] 3 2 9 2" xfId="1470"/>
    <cellStyle name="쉼표 [0] 3 3" xfId="1471"/>
    <cellStyle name="쉼표 [0] 3 3 2" xfId="1472"/>
    <cellStyle name="쉼표 [0] 3 3 3" xfId="1473"/>
    <cellStyle name="쉼표 [0] 3 3 4" xfId="1474"/>
    <cellStyle name="쉼표 [0] 3 3 4 2" xfId="1475"/>
    <cellStyle name="쉼표 [0] 3 4" xfId="1476"/>
    <cellStyle name="쉼표 [0] 3 4 2" xfId="1477"/>
    <cellStyle name="쉼표 [0] 3 4 2 2" xfId="1478"/>
    <cellStyle name="쉼표 [0] 3 5" xfId="1479"/>
    <cellStyle name="쉼표 [0] 3 5 2" xfId="1480"/>
    <cellStyle name="쉼표 [0] 3 6" xfId="1481"/>
    <cellStyle name="쉼표 [0] 3 7" xfId="1482"/>
    <cellStyle name="쉼표 [0] 3 8" xfId="1483"/>
    <cellStyle name="쉼표 [0] 3 9" xfId="1484"/>
    <cellStyle name="쉼표 [0] 3_13.환경(2011)" xfId="1485"/>
    <cellStyle name="쉼표 [0] 30" xfId="1486"/>
    <cellStyle name="쉼표 [0] 31" xfId="1487"/>
    <cellStyle name="쉼표 [0] 32" xfId="1488"/>
    <cellStyle name="쉼표 [0] 33" xfId="1489"/>
    <cellStyle name="쉼표 [0] 33 2" xfId="1490"/>
    <cellStyle name="쉼표 [0] 33 2 2" xfId="1491"/>
    <cellStyle name="쉼표 [0] 33 2 2 2" xfId="1492"/>
    <cellStyle name="쉼표 [0] 33 2 3" xfId="1493"/>
    <cellStyle name="쉼표 [0] 33 2 3 2" xfId="1494"/>
    <cellStyle name="쉼표 [0] 33 2 4" xfId="1495"/>
    <cellStyle name="쉼표 [0] 33 3" xfId="1496"/>
    <cellStyle name="쉼표 [0] 33 3 2" xfId="1497"/>
    <cellStyle name="쉼표 [0] 33 3 2 2" xfId="1498"/>
    <cellStyle name="쉼표 [0] 33 3 3" xfId="1499"/>
    <cellStyle name="쉼표 [0] 33 3 3 2" xfId="1500"/>
    <cellStyle name="쉼표 [0] 33 3 4" xfId="1501"/>
    <cellStyle name="쉼표 [0] 33 4" xfId="1502"/>
    <cellStyle name="쉼표 [0] 33 4 2" xfId="1503"/>
    <cellStyle name="쉼표 [0] 33 5" xfId="1504"/>
    <cellStyle name="쉼표 [0] 33 5 2" xfId="1505"/>
    <cellStyle name="쉼표 [0] 33 6" xfId="1506"/>
    <cellStyle name="쉼표 [0] 33 6 2" xfId="1507"/>
    <cellStyle name="쉼표 [0] 33 7" xfId="1508"/>
    <cellStyle name="쉼표 [0] 33 7 2" xfId="1509"/>
    <cellStyle name="쉼표 [0] 33 8" xfId="1510"/>
    <cellStyle name="쉼표 [0] 33 8 2" xfId="1511"/>
    <cellStyle name="쉼표 [0] 33 9" xfId="1512"/>
    <cellStyle name="쉼표 [0] 34" xfId="1513"/>
    <cellStyle name="쉼표 [0] 34 2" xfId="1514"/>
    <cellStyle name="쉼표 [0] 34 2 2" xfId="1515"/>
    <cellStyle name="쉼표 [0] 34 3" xfId="1516"/>
    <cellStyle name="쉼표 [0] 34 4" xfId="1517"/>
    <cellStyle name="쉼표 [0] 35" xfId="1518"/>
    <cellStyle name="쉼표 [0] 35 2" xfId="1519"/>
    <cellStyle name="쉼표 [0] 4" xfId="400"/>
    <cellStyle name="쉼표 [0] 4 2" xfId="401"/>
    <cellStyle name="쉼표 [0] 4 2 2" xfId="402"/>
    <cellStyle name="쉼표 [0] 4 2 3" xfId="1520"/>
    <cellStyle name="쉼표 [0] 4 3" xfId="403"/>
    <cellStyle name="쉼표 [0] 4 3 2" xfId="1521"/>
    <cellStyle name="쉼표 [0] 4 3 3" xfId="1522"/>
    <cellStyle name="쉼표 [0] 4 4" xfId="404"/>
    <cellStyle name="쉼표 [0] 4 5" xfId="405"/>
    <cellStyle name="쉼표 [0] 4 6" xfId="1523"/>
    <cellStyle name="쉼표 [0] 4 7" xfId="1524"/>
    <cellStyle name="쉼표 [0] 4 8" xfId="1525"/>
    <cellStyle name="쉼표 [0] 4_13.환경(2011)" xfId="1526"/>
    <cellStyle name="쉼표 [0] 5" xfId="406"/>
    <cellStyle name="쉼표 [0] 5 10" xfId="1527"/>
    <cellStyle name="쉼표 [0] 5 2" xfId="407"/>
    <cellStyle name="쉼표 [0] 5 2 10" xfId="1528"/>
    <cellStyle name="쉼표 [0] 5 2 10 2" xfId="1529"/>
    <cellStyle name="쉼표 [0] 5 2 11" xfId="1530"/>
    <cellStyle name="쉼표 [0] 5 2 2" xfId="408"/>
    <cellStyle name="쉼표 [0] 5 2 2 2" xfId="1531"/>
    <cellStyle name="쉼표 [0] 5 2 2 3" xfId="1532"/>
    <cellStyle name="쉼표 [0] 5 2 2_1) 도로시설물" xfId="1533"/>
    <cellStyle name="쉼표 [0] 5 2 3" xfId="409"/>
    <cellStyle name="쉼표 [0] 5 2 3 2" xfId="1534"/>
    <cellStyle name="쉼표 [0] 5 2 3 3" xfId="1535"/>
    <cellStyle name="쉼표 [0] 5 2 4" xfId="410"/>
    <cellStyle name="쉼표 [0] 5 2 4 2" xfId="1536"/>
    <cellStyle name="쉼표 [0] 5 2 4 3" xfId="1537"/>
    <cellStyle name="쉼표 [0] 5 2 5" xfId="1538"/>
    <cellStyle name="쉼표 [0] 5 2 5 2" xfId="1539"/>
    <cellStyle name="쉼표 [0] 5 2 6" xfId="1540"/>
    <cellStyle name="쉼표 [0] 5 2 6 2" xfId="1541"/>
    <cellStyle name="쉼표 [0] 5 2 7" xfId="1542"/>
    <cellStyle name="쉼표 [0] 5 2 7 2" xfId="1543"/>
    <cellStyle name="쉼표 [0] 5 2 8" xfId="1544"/>
    <cellStyle name="쉼표 [0] 5 2 8 2" xfId="1545"/>
    <cellStyle name="쉼표 [0] 5 2 9" xfId="1546"/>
    <cellStyle name="쉼표 [0] 5 2 9 2" xfId="1547"/>
    <cellStyle name="쉼표 [0] 5 2_1) 도로시설물" xfId="1548"/>
    <cellStyle name="쉼표 [0] 5 3" xfId="411"/>
    <cellStyle name="쉼표 [0] 5 3 2" xfId="1549"/>
    <cellStyle name="쉼표 [0] 5 3 3" xfId="1550"/>
    <cellStyle name="쉼표 [0] 5 3 3 2" xfId="1551"/>
    <cellStyle name="쉼표 [0] 5 4" xfId="1552"/>
    <cellStyle name="쉼표 [0] 5 4 2" xfId="1553"/>
    <cellStyle name="쉼표 [0] 5 4 2 2" xfId="1554"/>
    <cellStyle name="쉼표 [0] 5 5" xfId="1555"/>
    <cellStyle name="쉼표 [0] 5 6" xfId="1556"/>
    <cellStyle name="쉼표 [0] 5 7" xfId="1557"/>
    <cellStyle name="쉼표 [0] 5 8" xfId="1558"/>
    <cellStyle name="쉼표 [0] 5 9" xfId="1559"/>
    <cellStyle name="쉼표 [0] 5_13.환경(2011)" xfId="1560"/>
    <cellStyle name="쉼표 [0] 6" xfId="412"/>
    <cellStyle name="쉼표 [0] 6 2" xfId="413"/>
    <cellStyle name="쉼표 [0] 6 2 2" xfId="414"/>
    <cellStyle name="쉼표 [0] 6 2 3" xfId="1561"/>
    <cellStyle name="쉼표 [0] 6 2 3 2" xfId="1562"/>
    <cellStyle name="쉼표 [0] 6 3" xfId="1563"/>
    <cellStyle name="쉼표 [0] 6 3 2" xfId="1564"/>
    <cellStyle name="쉼표 [0] 6 3 2 2" xfId="1565"/>
    <cellStyle name="쉼표 [0] 6 4" xfId="1566"/>
    <cellStyle name="쉼표 [0] 6 5" xfId="1567"/>
    <cellStyle name="쉼표 [0] 6 5 2" xfId="1568"/>
    <cellStyle name="쉼표 [0] 6_1) 도로시설물" xfId="1569"/>
    <cellStyle name="쉼표 [0] 7" xfId="415"/>
    <cellStyle name="쉼표 [0] 7 2" xfId="1570"/>
    <cellStyle name="쉼표 [0] 7 2 2" xfId="1571"/>
    <cellStyle name="쉼표 [0] 7 2 2 2" xfId="1572"/>
    <cellStyle name="쉼표 [0] 7 3" xfId="1573"/>
    <cellStyle name="쉼표 [0] 7 3 2" xfId="1574"/>
    <cellStyle name="쉼표 [0] 7 4" xfId="1575"/>
    <cellStyle name="쉼표 [0] 7 4 2" xfId="1576"/>
    <cellStyle name="쉼표 [0] 7 5" xfId="1577"/>
    <cellStyle name="쉼표 [0] 8" xfId="416"/>
    <cellStyle name="쉼표 [0] 8 2" xfId="1578"/>
    <cellStyle name="쉼표 [0] 8 2 2" xfId="1579"/>
    <cellStyle name="쉼표 [0] 8 3" xfId="1580"/>
    <cellStyle name="쉼표 [0] 8 3 2" xfId="1581"/>
    <cellStyle name="쉼표 [0] 8 4" xfId="1582"/>
    <cellStyle name="쉼표 [0] 8 4 2" xfId="1583"/>
    <cellStyle name="쉼표 [0] 8 5" xfId="1584"/>
    <cellStyle name="쉼표 [0] 9" xfId="417"/>
    <cellStyle name="쉼표 [0] 9 2" xfId="1585"/>
    <cellStyle name="쉼표 [0] 9 2 2" xfId="1586"/>
    <cellStyle name="쉼표 [0] 9 3" xfId="1587"/>
    <cellStyle name="쉼표 [0] 9 3 2" xfId="1588"/>
    <cellStyle name="쉼표 [0] 9 4" xfId="1589"/>
    <cellStyle name="쉼표 [0] 9 4 2" xfId="1590"/>
    <cellStyle name="쉼표 [0] 9 5" xfId="1591"/>
    <cellStyle name="스타일 1" xfId="1592"/>
    <cellStyle name="연결된 셀" xfId="418" builtinId="24" customBuiltin="1"/>
    <cellStyle name="연결된 셀 10" xfId="419"/>
    <cellStyle name="연결된 셀 11" xfId="420"/>
    <cellStyle name="연결된 셀 2" xfId="421"/>
    <cellStyle name="연결된 셀 2 2" xfId="422"/>
    <cellStyle name="연결된 셀 2 2 2" xfId="1593"/>
    <cellStyle name="연결된 셀 2 3" xfId="1594"/>
    <cellStyle name="연결된 셀 2_09-주택건설" xfId="423"/>
    <cellStyle name="연결된 셀 3" xfId="424"/>
    <cellStyle name="연결된 셀 3 2" xfId="1595"/>
    <cellStyle name="연결된 셀 4" xfId="425"/>
    <cellStyle name="연결된 셀 4 2" xfId="1596"/>
    <cellStyle name="연결된 셀 4 3" xfId="1597"/>
    <cellStyle name="연결된 셀 5" xfId="426"/>
    <cellStyle name="연결된 셀 5 2" xfId="427"/>
    <cellStyle name="연결된 셀 5 3" xfId="1598"/>
    <cellStyle name="연결된 셀 6" xfId="428"/>
    <cellStyle name="연결된 셀 7" xfId="429"/>
    <cellStyle name="연결된 셀 8" xfId="430"/>
    <cellStyle name="연결된 셀 9" xfId="431"/>
    <cellStyle name="요약" xfId="432" builtinId="25" customBuiltin="1"/>
    <cellStyle name="요약 2" xfId="433"/>
    <cellStyle name="요약 2 2" xfId="434"/>
    <cellStyle name="요약 2 2 2" xfId="1599"/>
    <cellStyle name="요약 2 3" xfId="1600"/>
    <cellStyle name="요약 2_1) 도로시설물" xfId="1601"/>
    <cellStyle name="요약 3" xfId="435"/>
    <cellStyle name="요약 3 2" xfId="1602"/>
    <cellStyle name="요약 4" xfId="436"/>
    <cellStyle name="요약 4 2" xfId="1603"/>
    <cellStyle name="요약 4 3" xfId="1604"/>
    <cellStyle name="요약 5" xfId="437"/>
    <cellStyle name="요약 5 2" xfId="438"/>
    <cellStyle name="요약 5 3" xfId="1605"/>
    <cellStyle name="입력" xfId="439" builtinId="20" customBuiltin="1"/>
    <cellStyle name="입력 2" xfId="440"/>
    <cellStyle name="입력 2 2" xfId="441"/>
    <cellStyle name="입력 2 2 2" xfId="1606"/>
    <cellStyle name="입력 2 3" xfId="1607"/>
    <cellStyle name="입력 2_1) 도로시설물" xfId="1608"/>
    <cellStyle name="입력 3" xfId="442"/>
    <cellStyle name="입력 3 2" xfId="1609"/>
    <cellStyle name="입력 4" xfId="443"/>
    <cellStyle name="입력 4 2" xfId="1610"/>
    <cellStyle name="입력 4 3" xfId="1611"/>
    <cellStyle name="입력 5" xfId="444"/>
    <cellStyle name="입력 5 2" xfId="445"/>
    <cellStyle name="입력 5 3" xfId="1612"/>
    <cellStyle name="자리수" xfId="1613"/>
    <cellStyle name="자리수0" xfId="1614"/>
    <cellStyle name="제목" xfId="446" builtinId="15" customBuiltin="1"/>
    <cellStyle name="제목 1" xfId="447" builtinId="16" customBuiltin="1"/>
    <cellStyle name="제목 1 10" xfId="448"/>
    <cellStyle name="제목 1 11" xfId="449"/>
    <cellStyle name="제목 1 2" xfId="450"/>
    <cellStyle name="제목 1 2 2" xfId="451"/>
    <cellStyle name="제목 1 2 2 2" xfId="1615"/>
    <cellStyle name="제목 1 2 3" xfId="1616"/>
    <cellStyle name="제목 1 2_09-주택건설" xfId="452"/>
    <cellStyle name="제목 1 3" xfId="453"/>
    <cellStyle name="제목 1 3 2" xfId="1617"/>
    <cellStyle name="제목 1 4" xfId="454"/>
    <cellStyle name="제목 1 4 2" xfId="1618"/>
    <cellStyle name="제목 1 4 3" xfId="1619"/>
    <cellStyle name="제목 1 5" xfId="455"/>
    <cellStyle name="제목 1 5 2" xfId="456"/>
    <cellStyle name="제목 1 5 3" xfId="1620"/>
    <cellStyle name="제목 1 6" xfId="457"/>
    <cellStyle name="제목 1 7" xfId="458"/>
    <cellStyle name="제목 1 8" xfId="459"/>
    <cellStyle name="제목 1 9" xfId="460"/>
    <cellStyle name="제목 10" xfId="461"/>
    <cellStyle name="제목 10 2" xfId="1621"/>
    <cellStyle name="제목 11" xfId="462"/>
    <cellStyle name="제목 11 2" xfId="1622"/>
    <cellStyle name="제목 12" xfId="463"/>
    <cellStyle name="제목 12 2" xfId="1623"/>
    <cellStyle name="제목 13" xfId="464"/>
    <cellStyle name="제목 13 2" xfId="1624"/>
    <cellStyle name="제목 14" xfId="465"/>
    <cellStyle name="제목 14 2" xfId="1625"/>
    <cellStyle name="제목 15" xfId="466"/>
    <cellStyle name="제목 15 2" xfId="1626"/>
    <cellStyle name="제목 16" xfId="467"/>
    <cellStyle name="제목 16 2" xfId="1627"/>
    <cellStyle name="제목 17" xfId="468"/>
    <cellStyle name="제목 17 2" xfId="1628"/>
    <cellStyle name="제목 18" xfId="469"/>
    <cellStyle name="제목 18 2" xfId="1629"/>
    <cellStyle name="제목 19" xfId="470"/>
    <cellStyle name="제목 19 2" xfId="1630"/>
    <cellStyle name="제목 2" xfId="471" builtinId="17" customBuiltin="1"/>
    <cellStyle name="제목 2 10" xfId="472"/>
    <cellStyle name="제목 2 11" xfId="473"/>
    <cellStyle name="제목 2 2" xfId="474"/>
    <cellStyle name="제목 2 2 2" xfId="475"/>
    <cellStyle name="제목 2 2 2 2" xfId="1631"/>
    <cellStyle name="제목 2 2 3" xfId="1632"/>
    <cellStyle name="제목 2 2_09-주택건설" xfId="476"/>
    <cellStyle name="제목 2 3" xfId="477"/>
    <cellStyle name="제목 2 3 2" xfId="1633"/>
    <cellStyle name="제목 2 4" xfId="478"/>
    <cellStyle name="제목 2 4 2" xfId="1634"/>
    <cellStyle name="제목 2 4 3" xfId="1635"/>
    <cellStyle name="제목 2 5" xfId="479"/>
    <cellStyle name="제목 2 5 2" xfId="480"/>
    <cellStyle name="제목 2 5 3" xfId="1636"/>
    <cellStyle name="제목 2 6" xfId="481"/>
    <cellStyle name="제목 2 7" xfId="482"/>
    <cellStyle name="제목 2 8" xfId="483"/>
    <cellStyle name="제목 2 9" xfId="484"/>
    <cellStyle name="제목 20" xfId="485"/>
    <cellStyle name="제목 20 2" xfId="1637"/>
    <cellStyle name="제목 21" xfId="486"/>
    <cellStyle name="제목 21 2" xfId="1638"/>
    <cellStyle name="제목 22" xfId="487"/>
    <cellStyle name="제목 22 2" xfId="1639"/>
    <cellStyle name="제목 23" xfId="488"/>
    <cellStyle name="제목 23 2" xfId="1640"/>
    <cellStyle name="제목 24" xfId="489"/>
    <cellStyle name="제목 24 2" xfId="1641"/>
    <cellStyle name="제목 24 3" xfId="1642"/>
    <cellStyle name="제목 25" xfId="490"/>
    <cellStyle name="제목 25 2" xfId="1643"/>
    <cellStyle name="제목 25 3" xfId="1644"/>
    <cellStyle name="제목 26" xfId="491"/>
    <cellStyle name="제목 26 2" xfId="1645"/>
    <cellStyle name="제목 26 3" xfId="1646"/>
    <cellStyle name="제목 27" xfId="492"/>
    <cellStyle name="제목 27 2" xfId="1647"/>
    <cellStyle name="제목 27 3" xfId="1648"/>
    <cellStyle name="제목 28" xfId="493"/>
    <cellStyle name="제목 28 2" xfId="1649"/>
    <cellStyle name="제목 28 3" xfId="1650"/>
    <cellStyle name="제목 29" xfId="494"/>
    <cellStyle name="제목 29 2" xfId="1651"/>
    <cellStyle name="제목 29 3" xfId="1652"/>
    <cellStyle name="제목 3" xfId="495" builtinId="18" customBuiltin="1"/>
    <cellStyle name="제목 3 10" xfId="496"/>
    <cellStyle name="제목 3 11" xfId="497"/>
    <cellStyle name="제목 3 2" xfId="498"/>
    <cellStyle name="제목 3 2 2" xfId="499"/>
    <cellStyle name="제목 3 2 2 2" xfId="1653"/>
    <cellStyle name="제목 3 2 3" xfId="1654"/>
    <cellStyle name="제목 3 2_09-주택건설" xfId="500"/>
    <cellStyle name="제목 3 3" xfId="501"/>
    <cellStyle name="제목 3 3 2" xfId="1655"/>
    <cellStyle name="제목 3 4" xfId="502"/>
    <cellStyle name="제목 3 4 2" xfId="1656"/>
    <cellStyle name="제목 3 4 3" xfId="1657"/>
    <cellStyle name="제목 3 5" xfId="503"/>
    <cellStyle name="제목 3 5 2" xfId="504"/>
    <cellStyle name="제목 3 5 3" xfId="1658"/>
    <cellStyle name="제목 3 6" xfId="505"/>
    <cellStyle name="제목 3 7" xfId="506"/>
    <cellStyle name="제목 3 8" xfId="507"/>
    <cellStyle name="제목 3 9" xfId="508"/>
    <cellStyle name="제목 30" xfId="509"/>
    <cellStyle name="제목 30 2" xfId="1659"/>
    <cellStyle name="제목 30 3" xfId="1660"/>
    <cellStyle name="제목 31" xfId="510"/>
    <cellStyle name="제목 31 2" xfId="1661"/>
    <cellStyle name="제목 31 3" xfId="1662"/>
    <cellStyle name="제목 32" xfId="511"/>
    <cellStyle name="제목 32 2" xfId="1663"/>
    <cellStyle name="제목 32 3" xfId="1664"/>
    <cellStyle name="제목 33" xfId="512"/>
    <cellStyle name="제목 33 2" xfId="1665"/>
    <cellStyle name="제목 33 3" xfId="1666"/>
    <cellStyle name="제목 34" xfId="513"/>
    <cellStyle name="제목 34 2" xfId="1667"/>
    <cellStyle name="제목 34 3" xfId="1668"/>
    <cellStyle name="제목 35" xfId="1669"/>
    <cellStyle name="제목 35 2" xfId="1670"/>
    <cellStyle name="제목 36" xfId="1671"/>
    <cellStyle name="제목 36 2" xfId="1672"/>
    <cellStyle name="제목 37" xfId="1673"/>
    <cellStyle name="제목 37 2" xfId="1674"/>
    <cellStyle name="제목 38" xfId="1675"/>
    <cellStyle name="제목 38 2" xfId="1676"/>
    <cellStyle name="제목 39" xfId="1677"/>
    <cellStyle name="제목 39 2" xfId="1678"/>
    <cellStyle name="제목 4" xfId="514" builtinId="19" customBuiltin="1"/>
    <cellStyle name="제목 4 10" xfId="515"/>
    <cellStyle name="제목 4 11" xfId="516"/>
    <cellStyle name="제목 4 2" xfId="517"/>
    <cellStyle name="제목 4 2 2" xfId="518"/>
    <cellStyle name="제목 4 2 2 2" xfId="1679"/>
    <cellStyle name="제목 4 2 3" xfId="1680"/>
    <cellStyle name="제목 4 2_09-주택건설" xfId="519"/>
    <cellStyle name="제목 4 3" xfId="520"/>
    <cellStyle name="제목 4 3 2" xfId="1681"/>
    <cellStyle name="제목 4 4" xfId="521"/>
    <cellStyle name="제목 4 4 2" xfId="1682"/>
    <cellStyle name="제목 4 4 3" xfId="1683"/>
    <cellStyle name="제목 4 5" xfId="522"/>
    <cellStyle name="제목 4 5 2" xfId="523"/>
    <cellStyle name="제목 4 5 3" xfId="1684"/>
    <cellStyle name="제목 4 6" xfId="524"/>
    <cellStyle name="제목 4 7" xfId="525"/>
    <cellStyle name="제목 4 8" xfId="526"/>
    <cellStyle name="제목 4 9" xfId="527"/>
    <cellStyle name="제목 40" xfId="1685"/>
    <cellStyle name="제목 40 2" xfId="1686"/>
    <cellStyle name="제목 41" xfId="1687"/>
    <cellStyle name="제목 41 2" xfId="1688"/>
    <cellStyle name="제목 5" xfId="528"/>
    <cellStyle name="제목 5 2" xfId="1689"/>
    <cellStyle name="제목 6" xfId="529"/>
    <cellStyle name="제목 6 2" xfId="1690"/>
    <cellStyle name="제목 7" xfId="530"/>
    <cellStyle name="제목 7 2" xfId="1691"/>
    <cellStyle name="제목 7 3" xfId="1692"/>
    <cellStyle name="제목 8" xfId="531"/>
    <cellStyle name="제목 8 2" xfId="532"/>
    <cellStyle name="제목 8 3" xfId="1693"/>
    <cellStyle name="제목 9" xfId="533"/>
    <cellStyle name="제목 9 2" xfId="1694"/>
    <cellStyle name="좋음" xfId="534" builtinId="26" customBuiltin="1"/>
    <cellStyle name="좋음 2" xfId="535"/>
    <cellStyle name="좋음 2 2" xfId="536"/>
    <cellStyle name="좋음 2 2 2" xfId="1695"/>
    <cellStyle name="좋음 2 3" xfId="1696"/>
    <cellStyle name="좋음 2_1) 도로시설물" xfId="1697"/>
    <cellStyle name="좋음 3" xfId="537"/>
    <cellStyle name="좋음 3 2" xfId="1698"/>
    <cellStyle name="좋음 4" xfId="538"/>
    <cellStyle name="좋음 4 2" xfId="1699"/>
    <cellStyle name="좋음 4 3" xfId="1700"/>
    <cellStyle name="좋음 5" xfId="539"/>
    <cellStyle name="좋음 5 2" xfId="540"/>
    <cellStyle name="좋음 5 3" xfId="1701"/>
    <cellStyle name="쪽번호" xfId="541"/>
    <cellStyle name="출력" xfId="542" builtinId="21" customBuiltin="1"/>
    <cellStyle name="출력 2" xfId="543"/>
    <cellStyle name="출력 2 2" xfId="544"/>
    <cellStyle name="출력 2 2 2" xfId="1702"/>
    <cellStyle name="출력 2 3" xfId="1703"/>
    <cellStyle name="출력 2_1) 도로시설물" xfId="1704"/>
    <cellStyle name="출력 3" xfId="545"/>
    <cellStyle name="출력 3 2" xfId="1705"/>
    <cellStyle name="출력 4" xfId="546"/>
    <cellStyle name="출력 4 2" xfId="1706"/>
    <cellStyle name="출력 4 3" xfId="1707"/>
    <cellStyle name="출력 5" xfId="547"/>
    <cellStyle name="출력 5 2" xfId="548"/>
    <cellStyle name="출력 5 3" xfId="1708"/>
    <cellStyle name="콤마 [0]_(월초P)" xfId="1709"/>
    <cellStyle name="콤마_(type)총괄" xfId="1710"/>
    <cellStyle name="통화 [0] 2" xfId="549"/>
    <cellStyle name="통화 [0] 2 2" xfId="1711"/>
    <cellStyle name="통화 [0] 3" xfId="1712"/>
    <cellStyle name="통화 [0] 4" xfId="1713"/>
    <cellStyle name="퍼센트" xfId="1714"/>
    <cellStyle name="표준" xfId="0" builtinId="0"/>
    <cellStyle name="표준 10" xfId="550"/>
    <cellStyle name="표준 10 2" xfId="551"/>
    <cellStyle name="표준 10 2 2" xfId="1715"/>
    <cellStyle name="표준 10 3" xfId="1716"/>
    <cellStyle name="표준 100" xfId="1717"/>
    <cellStyle name="표준 101" xfId="1718"/>
    <cellStyle name="표준 102" xfId="1719"/>
    <cellStyle name="표준 102 2" xfId="1720"/>
    <cellStyle name="표준 102 3" xfId="1721"/>
    <cellStyle name="표준 103" xfId="1722"/>
    <cellStyle name="표준 103 2" xfId="1723"/>
    <cellStyle name="표준 104" xfId="1724"/>
    <cellStyle name="표준 104 2" xfId="1725"/>
    <cellStyle name="표준 105" xfId="1726"/>
    <cellStyle name="표준 105 2" xfId="1727"/>
    <cellStyle name="표준 106" xfId="1728"/>
    <cellStyle name="표준 106 2" xfId="1729"/>
    <cellStyle name="표준 107" xfId="1730"/>
    <cellStyle name="표준 107 2" xfId="1731"/>
    <cellStyle name="표준 108" xfId="1732"/>
    <cellStyle name="표준 108 2" xfId="1733"/>
    <cellStyle name="표준 109" xfId="1734"/>
    <cellStyle name="표준 109 2" xfId="1735"/>
    <cellStyle name="표준 11" xfId="552"/>
    <cellStyle name="표준 11 2" xfId="1736"/>
    <cellStyle name="표준 11 3" xfId="1737"/>
    <cellStyle name="표준 110" xfId="1738"/>
    <cellStyle name="표준 110 2" xfId="1739"/>
    <cellStyle name="표준 111" xfId="1740"/>
    <cellStyle name="표준 111 2" xfId="1741"/>
    <cellStyle name="표준 112" xfId="1742"/>
    <cellStyle name="표준 112 2" xfId="1743"/>
    <cellStyle name="표준 113" xfId="1744"/>
    <cellStyle name="표준 113 2" xfId="1745"/>
    <cellStyle name="표준 114" xfId="1746"/>
    <cellStyle name="표준 114 2" xfId="1747"/>
    <cellStyle name="표준 115" xfId="1748"/>
    <cellStyle name="표준 116" xfId="1749"/>
    <cellStyle name="표준 117" xfId="1750"/>
    <cellStyle name="표준 118" xfId="1751"/>
    <cellStyle name="표준 119" xfId="1752"/>
    <cellStyle name="표준 12" xfId="553"/>
    <cellStyle name="표준 12 2" xfId="1753"/>
    <cellStyle name="표준 12 3" xfId="1754"/>
    <cellStyle name="표준 13" xfId="554"/>
    <cellStyle name="표준 13 2" xfId="1755"/>
    <cellStyle name="표준 14" xfId="555"/>
    <cellStyle name="표준 14 2" xfId="1756"/>
    <cellStyle name="표준 15" xfId="556"/>
    <cellStyle name="표준 15 2" xfId="1757"/>
    <cellStyle name="표준 16" xfId="1758"/>
    <cellStyle name="표준 16 2" xfId="1759"/>
    <cellStyle name="표준 17" xfId="1760"/>
    <cellStyle name="표준 17 2" xfId="1761"/>
    <cellStyle name="표준 18" xfId="1762"/>
    <cellStyle name="표준 18 2" xfId="1763"/>
    <cellStyle name="표준 19" xfId="1764"/>
    <cellStyle name="표준 19 2" xfId="1765"/>
    <cellStyle name="표준 19 3" xfId="1766"/>
    <cellStyle name="표준 19 4" xfId="1767"/>
    <cellStyle name="표준 19 5" xfId="1768"/>
    <cellStyle name="표준 19_14-16.공공도서관" xfId="1769"/>
    <cellStyle name="표준 2" xfId="557"/>
    <cellStyle name="표준 2 10" xfId="1770"/>
    <cellStyle name="표준 2 11" xfId="1771"/>
    <cellStyle name="표준 2 11 2" xfId="581"/>
    <cellStyle name="표준 2 12" xfId="1772"/>
    <cellStyle name="표준 2 13" xfId="1773"/>
    <cellStyle name="표준 2 14" xfId="1774"/>
    <cellStyle name="표준 2 15" xfId="1775"/>
    <cellStyle name="표준 2 2" xfId="558"/>
    <cellStyle name="표준 2 2 2" xfId="559"/>
    <cellStyle name="표준 2 2 2 2" xfId="1776"/>
    <cellStyle name="표준 2 2 3" xfId="560"/>
    <cellStyle name="표준 2 2 3 2" xfId="1777"/>
    <cellStyle name="표준 2 2_1) 도로시설물" xfId="1778"/>
    <cellStyle name="표준 2 3" xfId="561"/>
    <cellStyle name="표준 2 3 2" xfId="1779"/>
    <cellStyle name="표준 2 3 2 2" xfId="1780"/>
    <cellStyle name="표준 2 3 3" xfId="1781"/>
    <cellStyle name="표준 2 4" xfId="562"/>
    <cellStyle name="표준 2 4 2" xfId="1782"/>
    <cellStyle name="표준 2 4 3" xfId="1783"/>
    <cellStyle name="표준 2 4 4" xfId="1784"/>
    <cellStyle name="표준 2 5" xfId="563"/>
    <cellStyle name="표준 2 5 2" xfId="1785"/>
    <cellStyle name="표준 2 5 3" xfId="1786"/>
    <cellStyle name="표준 2 5 4" xfId="1787"/>
    <cellStyle name="표준 2 6" xfId="564"/>
    <cellStyle name="표준 2 6 2" xfId="1788"/>
    <cellStyle name="표준 2 7" xfId="1789"/>
    <cellStyle name="표준 2 8" xfId="1790"/>
    <cellStyle name="표준 2 9" xfId="1791"/>
    <cellStyle name="표준 2_(완료)통계연보자료_사업체(출판인쇄기록매체등)이병우" xfId="1792"/>
    <cellStyle name="표준 20" xfId="1793"/>
    <cellStyle name="표준 20 2" xfId="1794"/>
    <cellStyle name="표준 20 3" xfId="1795"/>
    <cellStyle name="표준 20 4" xfId="1796"/>
    <cellStyle name="표준 20 5" xfId="1797"/>
    <cellStyle name="표준 20 6" xfId="1798"/>
    <cellStyle name="표준 21" xfId="1799"/>
    <cellStyle name="표준 21 2" xfId="1800"/>
    <cellStyle name="표준 21 3" xfId="1801"/>
    <cellStyle name="표준 21 4" xfId="1802"/>
    <cellStyle name="표준 21 5" xfId="1803"/>
    <cellStyle name="표준 21 6" xfId="1804"/>
    <cellStyle name="표준 22" xfId="1805"/>
    <cellStyle name="표준 22 2" xfId="1806"/>
    <cellStyle name="표준 22 3" xfId="1807"/>
    <cellStyle name="표준 22 4" xfId="1808"/>
    <cellStyle name="표준 22 5" xfId="1809"/>
    <cellStyle name="표준 22 6" xfId="1810"/>
    <cellStyle name="표준 23" xfId="1811"/>
    <cellStyle name="표준 23 2" xfId="1812"/>
    <cellStyle name="표준 24" xfId="1813"/>
    <cellStyle name="표준 24 2" xfId="1814"/>
    <cellStyle name="표준 25" xfId="1815"/>
    <cellStyle name="표준 25 2" xfId="1816"/>
    <cellStyle name="표준 25 3" xfId="1817"/>
    <cellStyle name="표준 256" xfId="1818"/>
    <cellStyle name="표준 257" xfId="1819"/>
    <cellStyle name="표준 258" xfId="1820"/>
    <cellStyle name="표준 259" xfId="1821"/>
    <cellStyle name="표준 26" xfId="1822"/>
    <cellStyle name="표준 26 2" xfId="1823"/>
    <cellStyle name="표준 260" xfId="1824"/>
    <cellStyle name="표준 261" xfId="1825"/>
    <cellStyle name="표준 262" xfId="1826"/>
    <cellStyle name="표준 263" xfId="1827"/>
    <cellStyle name="표준 264" xfId="1828"/>
    <cellStyle name="표준 265" xfId="1829"/>
    <cellStyle name="표준 266" xfId="1830"/>
    <cellStyle name="표준 267" xfId="1831"/>
    <cellStyle name="표준 268" xfId="1832"/>
    <cellStyle name="표준 269" xfId="1833"/>
    <cellStyle name="표준 27" xfId="1834"/>
    <cellStyle name="표준 27 2" xfId="1835"/>
    <cellStyle name="표준 27 2 2" xfId="1836"/>
    <cellStyle name="표준 27 2 2 2" xfId="1837"/>
    <cellStyle name="표준 27 2 3" xfId="1838"/>
    <cellStyle name="표준 27 2 3 2" xfId="1839"/>
    <cellStyle name="표준 27 2 4" xfId="1840"/>
    <cellStyle name="표준 27 3" xfId="1841"/>
    <cellStyle name="표준 27 3 2" xfId="1842"/>
    <cellStyle name="표준 27 3 2 2" xfId="1843"/>
    <cellStyle name="표준 27 3 3" xfId="1844"/>
    <cellStyle name="표준 27 3 3 2" xfId="1845"/>
    <cellStyle name="표준 27 3 4" xfId="1846"/>
    <cellStyle name="표준 27 4" xfId="1847"/>
    <cellStyle name="표준 27 4 2" xfId="1848"/>
    <cellStyle name="표준 27 5" xfId="1849"/>
    <cellStyle name="표준 27 5 2" xfId="1850"/>
    <cellStyle name="표준 27 6" xfId="1851"/>
    <cellStyle name="표준 27 6 2" xfId="1852"/>
    <cellStyle name="표준 27 7" xfId="1853"/>
    <cellStyle name="표준 27 7 2" xfId="1854"/>
    <cellStyle name="표준 27 8" xfId="1855"/>
    <cellStyle name="표준 27 8 2" xfId="1856"/>
    <cellStyle name="표준 27 9" xfId="1857"/>
    <cellStyle name="표준 270" xfId="1858"/>
    <cellStyle name="표준 271" xfId="1859"/>
    <cellStyle name="표준 272" xfId="1860"/>
    <cellStyle name="표준 273" xfId="1861"/>
    <cellStyle name="표준 274" xfId="1862"/>
    <cellStyle name="표준 275" xfId="1863"/>
    <cellStyle name="표준 276" xfId="1864"/>
    <cellStyle name="표준 277" xfId="1865"/>
    <cellStyle name="표준 278" xfId="1866"/>
    <cellStyle name="표준 279" xfId="1867"/>
    <cellStyle name="표준 28" xfId="1868"/>
    <cellStyle name="표준 28 2" xfId="1869"/>
    <cellStyle name="표준 28 2 2" xfId="1870"/>
    <cellStyle name="표준 28 2 2 2" xfId="1871"/>
    <cellStyle name="표준 28 2 3" xfId="1872"/>
    <cellStyle name="표준 28 2 3 2" xfId="1873"/>
    <cellStyle name="표준 28 2 4" xfId="1874"/>
    <cellStyle name="표준 28 3" xfId="1875"/>
    <cellStyle name="표준 28 3 2" xfId="1876"/>
    <cellStyle name="표준 28 3 2 2" xfId="1877"/>
    <cellStyle name="표준 28 3 3" xfId="1878"/>
    <cellStyle name="표준 28 3 3 2" xfId="1879"/>
    <cellStyle name="표준 28 3 4" xfId="1880"/>
    <cellStyle name="표준 28 4" xfId="1881"/>
    <cellStyle name="표준 28 4 2" xfId="1882"/>
    <cellStyle name="표준 28 5" xfId="1883"/>
    <cellStyle name="표준 28 5 2" xfId="1884"/>
    <cellStyle name="표준 28 6" xfId="1885"/>
    <cellStyle name="표준 28 6 2" xfId="1886"/>
    <cellStyle name="표준 28 7" xfId="1887"/>
    <cellStyle name="표준 28 7 2" xfId="1888"/>
    <cellStyle name="표준 28 8" xfId="1889"/>
    <cellStyle name="표준 28 8 2" xfId="1890"/>
    <cellStyle name="표준 28 9" xfId="1891"/>
    <cellStyle name="표준 280" xfId="1892"/>
    <cellStyle name="표준 281" xfId="1893"/>
    <cellStyle name="표준 282" xfId="1894"/>
    <cellStyle name="표준 283" xfId="1895"/>
    <cellStyle name="표준 284" xfId="1896"/>
    <cellStyle name="표준 285" xfId="1897"/>
    <cellStyle name="표준 286" xfId="1898"/>
    <cellStyle name="표준 287" xfId="1899"/>
    <cellStyle name="표준 288" xfId="1900"/>
    <cellStyle name="표준 289" xfId="1901"/>
    <cellStyle name="표준 29" xfId="1902"/>
    <cellStyle name="표준 29 2" xfId="1903"/>
    <cellStyle name="표준 29 2 2" xfId="1904"/>
    <cellStyle name="표준 29 2 2 2" xfId="1905"/>
    <cellStyle name="표준 29 2 3" xfId="1906"/>
    <cellStyle name="표준 29 2 3 2" xfId="1907"/>
    <cellStyle name="표준 29 2 4" xfId="1908"/>
    <cellStyle name="표준 29 3" xfId="1909"/>
    <cellStyle name="표준 29 3 2" xfId="1910"/>
    <cellStyle name="표준 29 3 2 2" xfId="1911"/>
    <cellStyle name="표준 29 3 3" xfId="1912"/>
    <cellStyle name="표준 29 3 3 2" xfId="1913"/>
    <cellStyle name="표준 29 3 4" xfId="1914"/>
    <cellStyle name="표준 29 4" xfId="1915"/>
    <cellStyle name="표준 29 4 2" xfId="1916"/>
    <cellStyle name="표준 29 5" xfId="1917"/>
    <cellStyle name="표준 29 5 2" xfId="1918"/>
    <cellStyle name="표준 29 6" xfId="1919"/>
    <cellStyle name="표준 29 6 2" xfId="1920"/>
    <cellStyle name="표준 29 7" xfId="1921"/>
    <cellStyle name="표준 29 7 2" xfId="1922"/>
    <cellStyle name="표준 29 8" xfId="1923"/>
    <cellStyle name="표준 29 8 2" xfId="1924"/>
    <cellStyle name="표준 29 9" xfId="1925"/>
    <cellStyle name="표준 290" xfId="1926"/>
    <cellStyle name="표준 291" xfId="1927"/>
    <cellStyle name="표준 292" xfId="1928"/>
    <cellStyle name="표준 293" xfId="1929"/>
    <cellStyle name="표준 294" xfId="1930"/>
    <cellStyle name="표준 295" xfId="1931"/>
    <cellStyle name="표준 296" xfId="1932"/>
    <cellStyle name="표준 297" xfId="1933"/>
    <cellStyle name="표준 298" xfId="1934"/>
    <cellStyle name="표준 299" xfId="1935"/>
    <cellStyle name="표준 3" xfId="565"/>
    <cellStyle name="표준 3 10" xfId="1936"/>
    <cellStyle name="표준 3 2" xfId="566"/>
    <cellStyle name="표준 3 2 2" xfId="1937"/>
    <cellStyle name="표준 3 3" xfId="567"/>
    <cellStyle name="표준 3 3 2" xfId="1938"/>
    <cellStyle name="표준 3 4" xfId="568"/>
    <cellStyle name="표준 3 4 2" xfId="1939"/>
    <cellStyle name="표준 3 5" xfId="1940"/>
    <cellStyle name="표준 3 6" xfId="1941"/>
    <cellStyle name="표준 3 7" xfId="1942"/>
    <cellStyle name="표준 3 8" xfId="1943"/>
    <cellStyle name="표준 3 9" xfId="1944"/>
    <cellStyle name="표준 3 9 2" xfId="1945"/>
    <cellStyle name="표준 3 9 2 2" xfId="1946"/>
    <cellStyle name="표준 3 9 2 2 2" xfId="1947"/>
    <cellStyle name="표준 3 9 2 3" xfId="1948"/>
    <cellStyle name="표준 3 9 2 3 2" xfId="1949"/>
    <cellStyle name="표준 3 9 2 4" xfId="1950"/>
    <cellStyle name="표준 3 9 3" xfId="1951"/>
    <cellStyle name="표준 3 9 3 2" xfId="1952"/>
    <cellStyle name="표준 3 9 3 2 2" xfId="1953"/>
    <cellStyle name="표준 3 9 3 3" xfId="1954"/>
    <cellStyle name="표준 3 9 3 3 2" xfId="1955"/>
    <cellStyle name="표준 3 9 3 4" xfId="1956"/>
    <cellStyle name="표준 3 9 4" xfId="1957"/>
    <cellStyle name="표준 3 9 4 2" xfId="1958"/>
    <cellStyle name="표준 3 9 5" xfId="1959"/>
    <cellStyle name="표준 3 9 5 2" xfId="1960"/>
    <cellStyle name="표준 3 9 6" xfId="1961"/>
    <cellStyle name="표준 3 9 6 2" xfId="1962"/>
    <cellStyle name="표준 3 9 7" xfId="1963"/>
    <cellStyle name="표준 3 9 7 2" xfId="1964"/>
    <cellStyle name="표준 3 9 8" xfId="1965"/>
    <cellStyle name="표준 3 9 8 2" xfId="1966"/>
    <cellStyle name="표준 3 9 9" xfId="1967"/>
    <cellStyle name="표준 3_09-주택건설" xfId="569"/>
    <cellStyle name="표준 30" xfId="1968"/>
    <cellStyle name="표준 30 2" xfId="1969"/>
    <cellStyle name="표준 30 2 2" xfId="1970"/>
    <cellStyle name="표준 30 3" xfId="1971"/>
    <cellStyle name="표준 300" xfId="1972"/>
    <cellStyle name="표준 301" xfId="1973"/>
    <cellStyle name="표준 302" xfId="1974"/>
    <cellStyle name="표준 303" xfId="1975"/>
    <cellStyle name="표준 304" xfId="1976"/>
    <cellStyle name="표준 305" xfId="1977"/>
    <cellStyle name="표준 306" xfId="1978"/>
    <cellStyle name="표준 307" xfId="1979"/>
    <cellStyle name="표준 308" xfId="1980"/>
    <cellStyle name="표준 309" xfId="1981"/>
    <cellStyle name="표준 31" xfId="1982"/>
    <cellStyle name="표준 31 2" xfId="1983"/>
    <cellStyle name="표준 31 2 2" xfId="1984"/>
    <cellStyle name="표준 31 3" xfId="1985"/>
    <cellStyle name="표준 310" xfId="1986"/>
    <cellStyle name="표준 311" xfId="1987"/>
    <cellStyle name="표준 312" xfId="1988"/>
    <cellStyle name="표준 313" xfId="1989"/>
    <cellStyle name="표준 314" xfId="1990"/>
    <cellStyle name="표준 315" xfId="1991"/>
    <cellStyle name="표준 316" xfId="1992"/>
    <cellStyle name="표준 317" xfId="1993"/>
    <cellStyle name="표준 318" xfId="1994"/>
    <cellStyle name="표준 319" xfId="1995"/>
    <cellStyle name="표준 32" xfId="1996"/>
    <cellStyle name="표준 32 2" xfId="1997"/>
    <cellStyle name="표준 32 2 2" xfId="1998"/>
    <cellStyle name="표준 32 3" xfId="1999"/>
    <cellStyle name="표준 320" xfId="2000"/>
    <cellStyle name="표준 321" xfId="2001"/>
    <cellStyle name="표준 322" xfId="2002"/>
    <cellStyle name="표준 323" xfId="2003"/>
    <cellStyle name="표준 324" xfId="2004"/>
    <cellStyle name="표준 325" xfId="2005"/>
    <cellStyle name="표준 326" xfId="2006"/>
    <cellStyle name="표준 327" xfId="2007"/>
    <cellStyle name="표준 328" xfId="2008"/>
    <cellStyle name="표준 329" xfId="2009"/>
    <cellStyle name="표준 33" xfId="2010"/>
    <cellStyle name="표준 33 2" xfId="2011"/>
    <cellStyle name="표준 33 2 2" xfId="2012"/>
    <cellStyle name="표준 330" xfId="2013"/>
    <cellStyle name="표준 331" xfId="2014"/>
    <cellStyle name="표준 332" xfId="2015"/>
    <cellStyle name="표준 333" xfId="2016"/>
    <cellStyle name="표준 334" xfId="2017"/>
    <cellStyle name="표준 335" xfId="2018"/>
    <cellStyle name="표준 336" xfId="2019"/>
    <cellStyle name="표준 337" xfId="2020"/>
    <cellStyle name="표준 338" xfId="2021"/>
    <cellStyle name="표준 339" xfId="2022"/>
    <cellStyle name="표준 34" xfId="2023"/>
    <cellStyle name="표준 34 2" xfId="2024"/>
    <cellStyle name="표준 34 2 2" xfId="2025"/>
    <cellStyle name="표준 340" xfId="2026"/>
    <cellStyle name="표준 341" xfId="2027"/>
    <cellStyle name="표준 342" xfId="2028"/>
    <cellStyle name="표준 343" xfId="2029"/>
    <cellStyle name="표준 344" xfId="2030"/>
    <cellStyle name="표준 345" xfId="2031"/>
    <cellStyle name="표준 346" xfId="2032"/>
    <cellStyle name="표준 347" xfId="2033"/>
    <cellStyle name="표준 348" xfId="2034"/>
    <cellStyle name="표준 349" xfId="2035"/>
    <cellStyle name="표준 35" xfId="2036"/>
    <cellStyle name="표준 35 2" xfId="2037"/>
    <cellStyle name="표준 35 2 2" xfId="2038"/>
    <cellStyle name="표준 350" xfId="2039"/>
    <cellStyle name="표준 351" xfId="2040"/>
    <cellStyle name="표준 352" xfId="2041"/>
    <cellStyle name="표준 353" xfId="2042"/>
    <cellStyle name="표준 354" xfId="2043"/>
    <cellStyle name="표준 355" xfId="2044"/>
    <cellStyle name="표준 36" xfId="2045"/>
    <cellStyle name="표준 36 2" xfId="2046"/>
    <cellStyle name="표준 36 2 2" xfId="2047"/>
    <cellStyle name="표준 37" xfId="2048"/>
    <cellStyle name="표준 37 2" xfId="2049"/>
    <cellStyle name="표준 37 2 2" xfId="2050"/>
    <cellStyle name="표준 38" xfId="2051"/>
    <cellStyle name="표준 38 2" xfId="2052"/>
    <cellStyle name="표준 38 3" xfId="2053"/>
    <cellStyle name="표준 38 4" xfId="2054"/>
    <cellStyle name="표준 39" xfId="2055"/>
    <cellStyle name="표준 39 2" xfId="2056"/>
    <cellStyle name="표준 39 3" xfId="2057"/>
    <cellStyle name="표준 39 4" xfId="2058"/>
    <cellStyle name="표준 4" xfId="570"/>
    <cellStyle name="표준 4 2" xfId="2059"/>
    <cellStyle name="표준 4 2 2" xfId="2060"/>
    <cellStyle name="표준 4 3" xfId="2061"/>
    <cellStyle name="표준 4 4" xfId="2062"/>
    <cellStyle name="표준 4 5" xfId="2063"/>
    <cellStyle name="표준 4 6" xfId="2064"/>
    <cellStyle name="표준 4 7" xfId="2065"/>
    <cellStyle name="표준 4 8" xfId="2066"/>
    <cellStyle name="표준 4_1) 도로시설물" xfId="2067"/>
    <cellStyle name="표준 40" xfId="2068"/>
    <cellStyle name="표준 40 2" xfId="2069"/>
    <cellStyle name="표준 40 3" xfId="2070"/>
    <cellStyle name="표준 40 4" xfId="2071"/>
    <cellStyle name="표준 41" xfId="2072"/>
    <cellStyle name="표준 41 2" xfId="2073"/>
    <cellStyle name="표준 41 3" xfId="2074"/>
    <cellStyle name="표준 41 4" xfId="2075"/>
    <cellStyle name="표준 42" xfId="2076"/>
    <cellStyle name="표준 42 2" xfId="2077"/>
    <cellStyle name="표준 42 3" xfId="2078"/>
    <cellStyle name="표준 42 4" xfId="2079"/>
    <cellStyle name="표준 43" xfId="2080"/>
    <cellStyle name="표준 43 2" xfId="2081"/>
    <cellStyle name="표준 43 2 2" xfId="2082"/>
    <cellStyle name="표준 44" xfId="2083"/>
    <cellStyle name="표준 44 2" xfId="2084"/>
    <cellStyle name="표준 44 3" xfId="2085"/>
    <cellStyle name="표준 44 4" xfId="2086"/>
    <cellStyle name="표준 45" xfId="2087"/>
    <cellStyle name="표준 45 2" xfId="2088"/>
    <cellStyle name="표준 45 3" xfId="2089"/>
    <cellStyle name="표준 45 4" xfId="2090"/>
    <cellStyle name="표준 46" xfId="2091"/>
    <cellStyle name="표준 46 2" xfId="2092"/>
    <cellStyle name="표준 46 3" xfId="2093"/>
    <cellStyle name="표준 46 4" xfId="2094"/>
    <cellStyle name="표준 47" xfId="2095"/>
    <cellStyle name="표준 47 2" xfId="2096"/>
    <cellStyle name="표준 47 3" xfId="2097"/>
    <cellStyle name="표준 47 4" xfId="2098"/>
    <cellStyle name="표준 48" xfId="2099"/>
    <cellStyle name="표준 48 2" xfId="2100"/>
    <cellStyle name="표준 48 3" xfId="2101"/>
    <cellStyle name="표준 48 4" xfId="2102"/>
    <cellStyle name="표준 49" xfId="2103"/>
    <cellStyle name="표준 49 2" xfId="2104"/>
    <cellStyle name="표준 49 3" xfId="2105"/>
    <cellStyle name="표준 49 4" xfId="2106"/>
    <cellStyle name="표준 5" xfId="571"/>
    <cellStyle name="표준 5 2" xfId="2107"/>
    <cellStyle name="표준 5 3" xfId="2108"/>
    <cellStyle name="표준 5 4" xfId="2109"/>
    <cellStyle name="표준 5 5" xfId="2110"/>
    <cellStyle name="표준 5 6" xfId="2111"/>
    <cellStyle name="표준 5 7" xfId="2112"/>
    <cellStyle name="표준 50" xfId="2113"/>
    <cellStyle name="표준 50 2" xfId="2114"/>
    <cellStyle name="표준 50 3" xfId="2115"/>
    <cellStyle name="표준 50 4" xfId="2116"/>
    <cellStyle name="표준 51" xfId="2117"/>
    <cellStyle name="표준 51 2" xfId="2118"/>
    <cellStyle name="표준 51 3" xfId="2119"/>
    <cellStyle name="표준 51 4" xfId="2120"/>
    <cellStyle name="표준 52" xfId="2121"/>
    <cellStyle name="표준 52 2" xfId="2122"/>
    <cellStyle name="표준 52 3" xfId="2123"/>
    <cellStyle name="표준 52 4" xfId="2124"/>
    <cellStyle name="표준 53" xfId="2125"/>
    <cellStyle name="표준 53 2" xfId="2126"/>
    <cellStyle name="표준 53 3" xfId="2127"/>
    <cellStyle name="표준 53 4" xfId="2128"/>
    <cellStyle name="표준 54" xfId="2129"/>
    <cellStyle name="표준 54 2" xfId="2130"/>
    <cellStyle name="표준 54 3" xfId="2131"/>
    <cellStyle name="표준 54 4" xfId="2132"/>
    <cellStyle name="표준 55" xfId="2133"/>
    <cellStyle name="표준 55 2" xfId="2134"/>
    <cellStyle name="표준 55 3" xfId="2135"/>
    <cellStyle name="표준 55 4" xfId="2136"/>
    <cellStyle name="표준 56" xfId="2137"/>
    <cellStyle name="표준 56 2" xfId="2138"/>
    <cellStyle name="표준 56 3" xfId="2139"/>
    <cellStyle name="표준 56 4" xfId="2140"/>
    <cellStyle name="표준 57" xfId="2141"/>
    <cellStyle name="표준 57 2" xfId="2142"/>
    <cellStyle name="표준 57 3" xfId="2143"/>
    <cellStyle name="표준 57 4" xfId="2144"/>
    <cellStyle name="표준 58" xfId="2145"/>
    <cellStyle name="표준 58 2" xfId="2146"/>
    <cellStyle name="표준 58 3" xfId="2147"/>
    <cellStyle name="표준 58 4" xfId="2148"/>
    <cellStyle name="표준 59" xfId="2149"/>
    <cellStyle name="표준 59 2" xfId="2150"/>
    <cellStyle name="표준 59 3" xfId="2151"/>
    <cellStyle name="표준 59 4" xfId="2152"/>
    <cellStyle name="표준 6" xfId="572"/>
    <cellStyle name="표준 6 2" xfId="2153"/>
    <cellStyle name="표준 6 3" xfId="2154"/>
    <cellStyle name="표준 60" xfId="2155"/>
    <cellStyle name="표준 60 2" xfId="2156"/>
    <cellStyle name="표준 60 3" xfId="2157"/>
    <cellStyle name="표준 60 4" xfId="2158"/>
    <cellStyle name="표준 61" xfId="2159"/>
    <cellStyle name="표준 61 2" xfId="2160"/>
    <cellStyle name="표준 61 3" xfId="2161"/>
    <cellStyle name="표준 61 4" xfId="2162"/>
    <cellStyle name="표준 62" xfId="2163"/>
    <cellStyle name="표준 62 2" xfId="2164"/>
    <cellStyle name="표준 62 2 2" xfId="2165"/>
    <cellStyle name="표준 62 2 2 2" xfId="2166"/>
    <cellStyle name="표준 62 2 2 2 2" xfId="2167"/>
    <cellStyle name="표준 62 2 2 3" xfId="2168"/>
    <cellStyle name="표준 62 2 2 3 2" xfId="2169"/>
    <cellStyle name="표준 62 2 2 4" xfId="2170"/>
    <cellStyle name="표준 62 2 3" xfId="2171"/>
    <cellStyle name="표준 62 2 3 2" xfId="2172"/>
    <cellStyle name="표준 62 2 3 2 2" xfId="2173"/>
    <cellStyle name="표준 62 2 3 3" xfId="2174"/>
    <cellStyle name="표준 62 2 3 3 2" xfId="2175"/>
    <cellStyle name="표준 62 2 3 4" xfId="2176"/>
    <cellStyle name="표준 62 2 4" xfId="2177"/>
    <cellStyle name="표준 62 2 4 2" xfId="2178"/>
    <cellStyle name="표준 62 2 5" xfId="2179"/>
    <cellStyle name="표준 62 2 5 2" xfId="2180"/>
    <cellStyle name="표준 62 2 6" xfId="2181"/>
    <cellStyle name="표준 62 2 6 2" xfId="2182"/>
    <cellStyle name="표준 62 2 7" xfId="2183"/>
    <cellStyle name="표준 62 2 7 2" xfId="2184"/>
    <cellStyle name="표준 62 2 8" xfId="2185"/>
    <cellStyle name="표준 62 2 8 2" xfId="2186"/>
    <cellStyle name="표준 62 2 9" xfId="2187"/>
    <cellStyle name="표준 63" xfId="2188"/>
    <cellStyle name="표준 63 2" xfId="2189"/>
    <cellStyle name="표준 63 2 2" xfId="2190"/>
    <cellStyle name="표준 63 2 2 2" xfId="2191"/>
    <cellStyle name="표준 63 2 2 2 2" xfId="2192"/>
    <cellStyle name="표준 63 2 2 3" xfId="2193"/>
    <cellStyle name="표준 63 2 2 3 2" xfId="2194"/>
    <cellStyle name="표준 63 2 2 4" xfId="2195"/>
    <cellStyle name="표준 63 2 3" xfId="2196"/>
    <cellStyle name="표준 63 2 3 2" xfId="2197"/>
    <cellStyle name="표준 63 2 3 2 2" xfId="2198"/>
    <cellStyle name="표준 63 2 3 3" xfId="2199"/>
    <cellStyle name="표준 63 2 3 3 2" xfId="2200"/>
    <cellStyle name="표준 63 2 3 4" xfId="2201"/>
    <cellStyle name="표준 63 2 4" xfId="2202"/>
    <cellStyle name="표준 63 2 4 2" xfId="2203"/>
    <cellStyle name="표준 63 2 5" xfId="2204"/>
    <cellStyle name="표준 63 2 5 2" xfId="2205"/>
    <cellStyle name="표준 63 2 6" xfId="2206"/>
    <cellStyle name="표준 63 2 6 2" xfId="2207"/>
    <cellStyle name="표준 63 2 7" xfId="2208"/>
    <cellStyle name="표준 63 2 7 2" xfId="2209"/>
    <cellStyle name="표준 63 2 8" xfId="2210"/>
    <cellStyle name="표준 63 2 8 2" xfId="2211"/>
    <cellStyle name="표준 63 2 9" xfId="2212"/>
    <cellStyle name="표준 64" xfId="2213"/>
    <cellStyle name="표준 64 2" xfId="2214"/>
    <cellStyle name="표준 64 2 2" xfId="2215"/>
    <cellStyle name="표준 64 2 2 2" xfId="2216"/>
    <cellStyle name="표준 64 2 2 2 2" xfId="2217"/>
    <cellStyle name="표준 64 2 2 3" xfId="2218"/>
    <cellStyle name="표준 64 2 2 3 2" xfId="2219"/>
    <cellStyle name="표준 64 2 2 4" xfId="2220"/>
    <cellStyle name="표준 64 2 3" xfId="2221"/>
    <cellStyle name="표준 64 2 3 2" xfId="2222"/>
    <cellStyle name="표준 64 2 3 2 2" xfId="2223"/>
    <cellStyle name="표준 64 2 3 3" xfId="2224"/>
    <cellStyle name="표준 64 2 3 3 2" xfId="2225"/>
    <cellStyle name="표준 64 2 3 4" xfId="2226"/>
    <cellStyle name="표준 64 2 4" xfId="2227"/>
    <cellStyle name="표준 64 2 4 2" xfId="2228"/>
    <cellStyle name="표준 64 2 5" xfId="2229"/>
    <cellStyle name="표준 64 2 5 2" xfId="2230"/>
    <cellStyle name="표준 64 2 6" xfId="2231"/>
    <cellStyle name="표준 64 2 6 2" xfId="2232"/>
    <cellStyle name="표준 64 2 7" xfId="2233"/>
    <cellStyle name="표준 64 2 7 2" xfId="2234"/>
    <cellStyle name="표준 64 2 8" xfId="2235"/>
    <cellStyle name="표준 64 2 8 2" xfId="2236"/>
    <cellStyle name="표준 64 2 9" xfId="2237"/>
    <cellStyle name="표준 65" xfId="2238"/>
    <cellStyle name="표준 66" xfId="2239"/>
    <cellStyle name="표준 67" xfId="2240"/>
    <cellStyle name="표준 68" xfId="2241"/>
    <cellStyle name="표준 69" xfId="2242"/>
    <cellStyle name="표준 69 2" xfId="2243"/>
    <cellStyle name="표준 7" xfId="573"/>
    <cellStyle name="표준 7 2" xfId="2244"/>
    <cellStyle name="표준 7 3" xfId="2245"/>
    <cellStyle name="표준 7 4" xfId="2246"/>
    <cellStyle name="표준 7_14-16.공공도서관" xfId="2247"/>
    <cellStyle name="표준 70" xfId="2248"/>
    <cellStyle name="표준 71" xfId="2249"/>
    <cellStyle name="표준 72" xfId="2250"/>
    <cellStyle name="표준 73" xfId="2251"/>
    <cellStyle name="표준 74" xfId="2252"/>
    <cellStyle name="표준 75" xfId="2253"/>
    <cellStyle name="표준 76" xfId="2254"/>
    <cellStyle name="표준 77" xfId="2255"/>
    <cellStyle name="표준 78" xfId="2256"/>
    <cellStyle name="표준 79" xfId="2257"/>
    <cellStyle name="표준 8" xfId="574"/>
    <cellStyle name="표준 8 2" xfId="2258"/>
    <cellStyle name="표준 8 3" xfId="2259"/>
    <cellStyle name="표준 8 4" xfId="2260"/>
    <cellStyle name="표준 8_14-16.공공도서관" xfId="2261"/>
    <cellStyle name="표준 80" xfId="2262"/>
    <cellStyle name="표준 81" xfId="2263"/>
    <cellStyle name="표준 82" xfId="2264"/>
    <cellStyle name="표준 83" xfId="2265"/>
    <cellStyle name="표준 84" xfId="2266"/>
    <cellStyle name="표준 85" xfId="2267"/>
    <cellStyle name="표준 86" xfId="2268"/>
    <cellStyle name="표준 87" xfId="2269"/>
    <cellStyle name="표준 88" xfId="2270"/>
    <cellStyle name="표준 89" xfId="2271"/>
    <cellStyle name="표준 9" xfId="575"/>
    <cellStyle name="표준 9 2" xfId="2272"/>
    <cellStyle name="표준 9 3" xfId="2273"/>
    <cellStyle name="표준 9 4" xfId="2274"/>
    <cellStyle name="표준 9 5" xfId="2275"/>
    <cellStyle name="표준 9 6" xfId="2276"/>
    <cellStyle name="표준 9 7" xfId="2277"/>
    <cellStyle name="표준 9_14-16.공공도서관" xfId="2278"/>
    <cellStyle name="표준 90" xfId="2279"/>
    <cellStyle name="표준 91" xfId="2280"/>
    <cellStyle name="표준 92" xfId="2281"/>
    <cellStyle name="표준 93" xfId="2282"/>
    <cellStyle name="표준 94" xfId="2283"/>
    <cellStyle name="표준 95" xfId="2284"/>
    <cellStyle name="표준 96" xfId="2285"/>
    <cellStyle name="표준 97" xfId="2286"/>
    <cellStyle name="표준 98" xfId="2287"/>
    <cellStyle name="표준 99" xfId="2288"/>
    <cellStyle name="표준_2.토지및기후" xfId="576"/>
    <cellStyle name="표준_3.토지지목별현황" xfId="577"/>
    <cellStyle name="표준_붙임2#1" xfId="578"/>
    <cellStyle name="하이퍼링크 2" xfId="2289"/>
    <cellStyle name="합산" xfId="2290"/>
    <cellStyle name="화폐기호" xfId="2291"/>
    <cellStyle name="화폐기호0" xfId="229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view="pageBreakPreview" zoomScaleNormal="100" workbookViewId="0">
      <selection activeCell="D16" sqref="D16"/>
    </sheetView>
  </sheetViews>
  <sheetFormatPr defaultColWidth="9" defaultRowHeight="17.25"/>
  <cols>
    <col min="1" max="1" width="9" style="2"/>
    <col min="2" max="2" width="6.375" style="2" customWidth="1"/>
    <col min="3" max="16384" width="9" style="2"/>
  </cols>
  <sheetData>
    <row r="1" spans="1:10" ht="25.5" customHeight="1">
      <c r="A1" s="1"/>
    </row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/>
    <row r="8" spans="1:10" ht="39">
      <c r="A8" s="3" t="s">
        <v>208</v>
      </c>
      <c r="B8" s="4"/>
      <c r="C8" s="4"/>
      <c r="D8" s="4"/>
      <c r="E8" s="4"/>
      <c r="F8" s="4"/>
      <c r="G8" s="4"/>
      <c r="H8" s="4"/>
      <c r="I8" s="4"/>
      <c r="J8" s="4"/>
    </row>
    <row r="10" spans="1:10" ht="31.5">
      <c r="A10" s="5" t="s">
        <v>156</v>
      </c>
      <c r="B10" s="4"/>
      <c r="C10" s="4"/>
      <c r="D10" s="4"/>
      <c r="E10" s="4"/>
      <c r="F10" s="4"/>
      <c r="G10" s="4"/>
      <c r="H10" s="4"/>
      <c r="I10" s="4"/>
      <c r="J10" s="4"/>
    </row>
  </sheetData>
  <phoneticPr fontId="9" type="noConversion"/>
  <pageMargins left="0.75" right="0.75" top="1" bottom="1" header="0.5" footer="0.5"/>
  <pageSetup paperSize="9" scale="7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P18"/>
  <sheetViews>
    <sheetView view="pageBreakPreview" topLeftCell="A10" zoomScaleNormal="100" zoomScaleSheetLayoutView="100" workbookViewId="0">
      <selection activeCell="S5" sqref="S5"/>
    </sheetView>
  </sheetViews>
  <sheetFormatPr defaultColWidth="10" defaultRowHeight="16.5"/>
  <cols>
    <col min="1" max="1" width="4" style="152" customWidth="1"/>
    <col min="2" max="3" width="3.375" style="152" customWidth="1"/>
    <col min="4" max="4" width="3.75" style="152" customWidth="1"/>
    <col min="5" max="5" width="3.125" style="152" customWidth="1"/>
    <col min="6" max="6" width="14.375" style="152" customWidth="1"/>
    <col min="7" max="9" width="3.375" style="152" customWidth="1"/>
    <col min="10" max="10" width="4.75" style="152" customWidth="1"/>
    <col min="11" max="11" width="3.375" style="152" customWidth="1"/>
    <col min="12" max="13" width="6.625" style="152" customWidth="1"/>
    <col min="14" max="14" width="16.5" style="152" customWidth="1"/>
    <col min="15" max="15" width="23.375" style="152" customWidth="1"/>
    <col min="16" max="16" width="0.25" style="152" customWidth="1"/>
    <col min="17" max="16384" width="10" style="152"/>
  </cols>
  <sheetData>
    <row r="1" spans="1:16" ht="17.25">
      <c r="A1" s="151"/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O1" s="211"/>
      <c r="P1" s="151"/>
    </row>
    <row r="2" spans="1:16" s="154" customFormat="1" ht="30" customHeight="1">
      <c r="A2" s="332" t="s">
        <v>294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153"/>
    </row>
    <row r="3" spans="1:16" s="154" customFormat="1" ht="24" customHeight="1">
      <c r="A3" s="332" t="s">
        <v>157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153"/>
    </row>
    <row r="4" spans="1:16" s="157" customFormat="1" ht="58.5" customHeight="1">
      <c r="A4" s="155"/>
      <c r="B4" s="156"/>
      <c r="C4" s="156"/>
      <c r="D4" s="156"/>
    </row>
    <row r="5" spans="1:16" ht="60.6" customHeight="1">
      <c r="A5" s="347" t="s">
        <v>287</v>
      </c>
      <c r="B5" s="347"/>
      <c r="C5" s="347"/>
      <c r="D5" s="347"/>
      <c r="E5" s="347"/>
      <c r="F5" s="347"/>
      <c r="G5" s="347"/>
      <c r="H5" s="347"/>
      <c r="I5" s="347"/>
      <c r="J5" s="347"/>
      <c r="K5" s="347"/>
      <c r="L5" s="347"/>
      <c r="M5" s="347"/>
      <c r="N5" s="347"/>
      <c r="O5" s="347"/>
      <c r="P5" s="347"/>
    </row>
    <row r="6" spans="1:16" ht="25.5" customHeight="1" thickBot="1"/>
    <row r="7" spans="1:16" ht="34.5" customHeight="1">
      <c r="A7" s="313" t="s">
        <v>288</v>
      </c>
      <c r="B7" s="314"/>
      <c r="C7" s="314"/>
      <c r="D7" s="314"/>
      <c r="E7" s="314"/>
      <c r="F7" s="317" t="s">
        <v>289</v>
      </c>
      <c r="G7" s="339" t="s">
        <v>290</v>
      </c>
      <c r="H7" s="340"/>
      <c r="I7" s="340"/>
      <c r="J7" s="340"/>
      <c r="K7" s="340"/>
      <c r="L7" s="340"/>
      <c r="M7" s="340"/>
      <c r="N7" s="341"/>
      <c r="O7" s="324" t="s">
        <v>274</v>
      </c>
      <c r="P7" s="322"/>
    </row>
    <row r="8" spans="1:16" ht="60.6" customHeight="1">
      <c r="A8" s="315"/>
      <c r="B8" s="316"/>
      <c r="C8" s="316"/>
      <c r="D8" s="316"/>
      <c r="E8" s="316"/>
      <c r="F8" s="316"/>
      <c r="G8" s="320" t="s">
        <v>291</v>
      </c>
      <c r="H8" s="321"/>
      <c r="I8" s="321"/>
      <c r="J8" s="315"/>
      <c r="K8" s="320" t="s">
        <v>292</v>
      </c>
      <c r="L8" s="321"/>
      <c r="M8" s="321"/>
      <c r="N8" s="315"/>
      <c r="O8" s="325"/>
      <c r="P8" s="323"/>
    </row>
    <row r="9" spans="1:16" ht="34.5" customHeight="1">
      <c r="A9" s="342" t="s">
        <v>194</v>
      </c>
      <c r="B9" s="342"/>
      <c r="C9" s="342"/>
      <c r="D9" s="342"/>
      <c r="E9" s="343"/>
      <c r="F9" s="200" t="s">
        <v>278</v>
      </c>
      <c r="G9" s="333" t="s">
        <v>281</v>
      </c>
      <c r="H9" s="334"/>
      <c r="I9" s="334"/>
      <c r="J9" s="335"/>
      <c r="K9" s="161" t="s">
        <v>275</v>
      </c>
      <c r="L9" s="162"/>
      <c r="M9" s="162"/>
      <c r="N9" s="163"/>
      <c r="O9" s="329" t="s">
        <v>306</v>
      </c>
      <c r="P9" s="160"/>
    </row>
    <row r="10" spans="1:16" ht="34.5" customHeight="1">
      <c r="A10" s="344"/>
      <c r="B10" s="344"/>
      <c r="C10" s="344"/>
      <c r="D10" s="344"/>
      <c r="E10" s="345"/>
      <c r="F10" s="201" t="s">
        <v>279</v>
      </c>
      <c r="G10" s="336" t="s">
        <v>282</v>
      </c>
      <c r="H10" s="337"/>
      <c r="I10" s="337"/>
      <c r="J10" s="337"/>
      <c r="K10" s="164" t="s">
        <v>276</v>
      </c>
      <c r="L10" s="165"/>
      <c r="M10" s="165"/>
      <c r="N10" s="166"/>
      <c r="O10" s="330"/>
      <c r="P10" s="160"/>
    </row>
    <row r="11" spans="1:16" ht="34.5" customHeight="1">
      <c r="A11" s="344"/>
      <c r="B11" s="344"/>
      <c r="C11" s="344"/>
      <c r="D11" s="344"/>
      <c r="E11" s="345"/>
      <c r="F11" s="201" t="s">
        <v>280</v>
      </c>
      <c r="G11" s="336" t="s">
        <v>283</v>
      </c>
      <c r="H11" s="337"/>
      <c r="I11" s="337"/>
      <c r="J11" s="338"/>
      <c r="K11" s="161" t="s">
        <v>277</v>
      </c>
      <c r="L11" s="162"/>
      <c r="M11" s="162"/>
      <c r="N11" s="163"/>
      <c r="O11" s="330"/>
      <c r="P11" s="160"/>
    </row>
    <row r="12" spans="1:16" ht="32.450000000000003" customHeight="1" thickBot="1">
      <c r="A12" s="319"/>
      <c r="B12" s="319"/>
      <c r="C12" s="319"/>
      <c r="D12" s="319"/>
      <c r="E12" s="346"/>
      <c r="F12" s="202" t="s">
        <v>285</v>
      </c>
      <c r="G12" s="318" t="s">
        <v>284</v>
      </c>
      <c r="H12" s="319"/>
      <c r="I12" s="319"/>
      <c r="J12" s="319"/>
      <c r="K12" s="326" t="s">
        <v>286</v>
      </c>
      <c r="L12" s="327"/>
      <c r="M12" s="327"/>
      <c r="N12" s="328"/>
      <c r="O12" s="331"/>
      <c r="P12" s="158"/>
    </row>
    <row r="13" spans="1:16" ht="13.5" customHeight="1"/>
    <row r="14" spans="1:16" ht="21" customHeight="1"/>
    <row r="15" spans="1:16" s="159" customFormat="1" ht="312" customHeight="1">
      <c r="A15" s="312" t="s">
        <v>307</v>
      </c>
      <c r="B15" s="312"/>
      <c r="C15" s="312"/>
      <c r="D15" s="312"/>
      <c r="E15" s="312"/>
      <c r="F15" s="312"/>
      <c r="G15" s="312"/>
      <c r="H15" s="312"/>
      <c r="I15" s="312"/>
      <c r="J15" s="312"/>
      <c r="K15" s="312"/>
      <c r="L15" s="312"/>
      <c r="M15" s="312"/>
      <c r="N15" s="312"/>
      <c r="O15" s="312"/>
      <c r="P15" s="312"/>
    </row>
    <row r="16" spans="1:16" ht="13.5" customHeight="1"/>
    <row r="17" ht="13.5" customHeight="1"/>
    <row r="18" ht="13.5" customHeight="1"/>
  </sheetData>
  <mergeCells count="18">
    <mergeCell ref="A2:O2"/>
    <mergeCell ref="A3:O3"/>
    <mergeCell ref="G9:J9"/>
    <mergeCell ref="G10:J10"/>
    <mergeCell ref="G11:J11"/>
    <mergeCell ref="G7:N7"/>
    <mergeCell ref="K8:N8"/>
    <mergeCell ref="A9:E12"/>
    <mergeCell ref="A5:P5"/>
    <mergeCell ref="A15:P15"/>
    <mergeCell ref="A7:E8"/>
    <mergeCell ref="F7:F8"/>
    <mergeCell ref="G12:J12"/>
    <mergeCell ref="G8:J8"/>
    <mergeCell ref="P7:P8"/>
    <mergeCell ref="O7:O8"/>
    <mergeCell ref="K12:N12"/>
    <mergeCell ref="O9:O12"/>
  </mergeCells>
  <phoneticPr fontId="8" type="noConversion"/>
  <printOptions horizontalCentered="1" verticalCentered="1"/>
  <pageMargins left="0.82677165354330717" right="0.59055118110236227" top="0.86614173228346458" bottom="1.7716535433070868" header="0.39370078740157483" footer="0.62992125984251968"/>
  <pageSetup paperSize="13" scale="66" orientation="portrait" horizontalDpi="4294967292" r:id="rId1"/>
  <headerFooter alignWithMargins="0"/>
  <rowBreaks count="1" manualBreakCount="1">
    <brk id="17" max="18" man="1"/>
  </rowBreaks>
  <colBreaks count="1" manualBreakCount="1">
    <brk id="1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P175"/>
  <sheetViews>
    <sheetView view="pageBreakPreview" zoomScaleNormal="100" workbookViewId="0">
      <pane xSplit="12" ySplit="9" topLeftCell="M10" activePane="bottomRight" state="frozen"/>
      <selection activeCell="K10" sqref="K10"/>
      <selection pane="topRight" activeCell="K10" sqref="K10"/>
      <selection pane="bottomLeft" activeCell="K10" sqref="K10"/>
      <selection pane="bottomRight" activeCell="R31" sqref="R31"/>
    </sheetView>
  </sheetViews>
  <sheetFormatPr defaultColWidth="9" defaultRowHeight="17.25" outlineLevelRow="1"/>
  <cols>
    <col min="1" max="1" width="8.125" style="58" customWidth="1"/>
    <col min="2" max="2" width="20.625" style="21" customWidth="1"/>
    <col min="3" max="3" width="9.375" style="21" customWidth="1"/>
    <col min="4" max="4" width="8.125" style="21" bestFit="1" customWidth="1"/>
    <col min="5" max="6" width="4.5" style="21" customWidth="1"/>
    <col min="7" max="7" width="6.5" style="21" customWidth="1"/>
    <col min="8" max="8" width="4.75" style="21" customWidth="1"/>
    <col min="9" max="9" width="6.5" style="21" customWidth="1"/>
    <col min="10" max="10" width="5.125" style="21" customWidth="1"/>
    <col min="11" max="11" width="6.625" style="21" customWidth="1"/>
    <col min="12" max="12" width="7.125" style="21" bestFit="1" customWidth="1"/>
    <col min="13" max="13" width="6.75" style="21" bestFit="1" customWidth="1"/>
    <col min="14" max="14" width="4.75" style="21" customWidth="1"/>
    <col min="15" max="15" width="5.5" style="21" customWidth="1"/>
    <col min="16" max="16" width="5.375" style="21" customWidth="1"/>
    <col min="17" max="16384" width="9" style="21"/>
  </cols>
  <sheetData>
    <row r="1" spans="1:16" s="7" customFormat="1" ht="24.95" customHeight="1">
      <c r="A1" s="212"/>
      <c r="B1" s="6"/>
      <c r="C1" s="6"/>
      <c r="D1" s="6"/>
      <c r="E1" s="6"/>
      <c r="F1" s="6"/>
      <c r="G1" s="6"/>
      <c r="H1" s="6"/>
      <c r="I1" s="6"/>
      <c r="J1" s="6"/>
      <c r="K1" s="6"/>
      <c r="L1" s="8"/>
      <c r="M1" s="8"/>
      <c r="N1" s="8"/>
      <c r="O1" s="8"/>
      <c r="P1" s="8"/>
    </row>
    <row r="2" spans="1:16" s="122" customFormat="1" ht="24.95" customHeight="1">
      <c r="A2" s="349" t="s">
        <v>0</v>
      </c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</row>
    <row r="3" spans="1:16" s="123" customFormat="1" ht="23.1" customHeight="1">
      <c r="A3" s="349" t="s">
        <v>158</v>
      </c>
      <c r="B3" s="349"/>
      <c r="C3" s="349"/>
      <c r="D3" s="349"/>
      <c r="E3" s="349"/>
      <c r="F3" s="349"/>
      <c r="G3" s="349"/>
      <c r="H3" s="349"/>
      <c r="I3" s="349"/>
      <c r="J3" s="349"/>
      <c r="K3" s="349"/>
      <c r="L3" s="349"/>
      <c r="M3" s="349"/>
      <c r="N3" s="349"/>
    </row>
    <row r="4" spans="1:16" s="123" customFormat="1" ht="23.1" customHeight="1">
      <c r="A4" s="9"/>
      <c r="B4" s="16"/>
      <c r="C4" s="16"/>
      <c r="D4" s="16"/>
      <c r="E4" s="16"/>
      <c r="F4" s="16"/>
      <c r="G4" s="16"/>
      <c r="H4" s="16"/>
      <c r="I4" s="15"/>
      <c r="J4" s="16"/>
      <c r="K4" s="16"/>
      <c r="L4" s="16"/>
      <c r="M4" s="16"/>
      <c r="N4" s="16"/>
      <c r="O4" s="16"/>
      <c r="P4" s="16"/>
    </row>
    <row r="5" spans="1:16" s="27" customFormat="1" ht="15" customHeight="1" thickBot="1">
      <c r="A5" s="22" t="s">
        <v>126</v>
      </c>
      <c r="B5" s="348"/>
      <c r="C5" s="348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348" t="s">
        <v>304</v>
      </c>
      <c r="P5" s="348"/>
    </row>
    <row r="6" spans="1:16" s="29" customFormat="1" ht="25.5" customHeight="1">
      <c r="A6" s="172" t="s">
        <v>129</v>
      </c>
      <c r="B6" s="173" t="s">
        <v>299</v>
      </c>
      <c r="C6" s="173"/>
      <c r="D6" s="191" t="s">
        <v>298</v>
      </c>
      <c r="E6" s="192" t="s">
        <v>132</v>
      </c>
      <c r="F6" s="173"/>
      <c r="G6" s="193"/>
      <c r="H6" s="194"/>
      <c r="I6" s="173" t="s">
        <v>308</v>
      </c>
      <c r="J6" s="195" t="s">
        <v>133</v>
      </c>
      <c r="K6" s="193"/>
      <c r="L6" s="190" t="s">
        <v>103</v>
      </c>
      <c r="M6" s="173" t="s">
        <v>127</v>
      </c>
      <c r="N6" s="263"/>
      <c r="O6" s="263"/>
      <c r="P6" s="262"/>
    </row>
    <row r="7" spans="1:16" s="29" customFormat="1" ht="16.5" customHeight="1">
      <c r="A7" s="175"/>
      <c r="B7" s="176" t="s">
        <v>1</v>
      </c>
      <c r="C7" s="186" t="s">
        <v>2</v>
      </c>
      <c r="D7" s="188"/>
      <c r="E7" s="186" t="s">
        <v>77</v>
      </c>
      <c r="F7" s="186" t="s">
        <v>78</v>
      </c>
      <c r="G7" s="350" t="s">
        <v>244</v>
      </c>
      <c r="H7" s="351"/>
      <c r="I7" s="175"/>
      <c r="J7" s="186" t="s">
        <v>79</v>
      </c>
      <c r="K7" s="186" t="s">
        <v>297</v>
      </c>
      <c r="L7" s="188"/>
      <c r="M7" s="261"/>
      <c r="N7" s="196" t="s">
        <v>3</v>
      </c>
      <c r="O7" s="197" t="s">
        <v>136</v>
      </c>
      <c r="P7" s="197" t="s">
        <v>135</v>
      </c>
    </row>
    <row r="8" spans="1:16" s="29" customFormat="1" ht="16.5" customHeight="1">
      <c r="A8" s="175"/>
      <c r="B8" s="176" t="s">
        <v>4</v>
      </c>
      <c r="C8" s="198" t="s">
        <v>5</v>
      </c>
      <c r="D8" s="188"/>
      <c r="E8" s="188"/>
      <c r="F8" s="188"/>
      <c r="G8" s="186" t="s">
        <v>101</v>
      </c>
      <c r="H8" s="196" t="s">
        <v>102</v>
      </c>
      <c r="I8" s="175"/>
      <c r="J8" s="188"/>
      <c r="K8" s="188"/>
      <c r="L8" s="188"/>
      <c r="M8" s="261" t="s">
        <v>80</v>
      </c>
      <c r="N8" s="261" t="s">
        <v>137</v>
      </c>
      <c r="O8" s="188" t="s">
        <v>139</v>
      </c>
      <c r="P8" s="198" t="s">
        <v>134</v>
      </c>
    </row>
    <row r="9" spans="1:16" s="29" customFormat="1" ht="16.5" customHeight="1">
      <c r="A9" s="178" t="s">
        <v>196</v>
      </c>
      <c r="B9" s="179" t="s">
        <v>245</v>
      </c>
      <c r="C9" s="189" t="s">
        <v>6</v>
      </c>
      <c r="D9" s="189"/>
      <c r="E9" s="189" t="s">
        <v>86</v>
      </c>
      <c r="F9" s="189" t="s">
        <v>87</v>
      </c>
      <c r="G9" s="199" t="s">
        <v>88</v>
      </c>
      <c r="H9" s="178" t="s">
        <v>81</v>
      </c>
      <c r="I9" s="178"/>
      <c r="J9" s="189" t="s">
        <v>82</v>
      </c>
      <c r="K9" s="199" t="s">
        <v>296</v>
      </c>
      <c r="L9" s="189" t="s">
        <v>83</v>
      </c>
      <c r="M9" s="260" t="s">
        <v>84</v>
      </c>
      <c r="N9" s="181" t="s">
        <v>138</v>
      </c>
      <c r="O9" s="199" t="s">
        <v>140</v>
      </c>
      <c r="P9" s="199" t="s">
        <v>87</v>
      </c>
    </row>
    <row r="10" spans="1:16" s="55" customFormat="1" ht="39.75" hidden="1" customHeight="1">
      <c r="A10" s="65">
        <v>2012</v>
      </c>
      <c r="B10" s="127">
        <v>1819.67</v>
      </c>
      <c r="C10" s="105">
        <v>100</v>
      </c>
      <c r="D10" s="124">
        <v>10</v>
      </c>
      <c r="E10" s="124">
        <v>1</v>
      </c>
      <c r="F10" s="124">
        <v>9</v>
      </c>
      <c r="G10" s="125">
        <v>0</v>
      </c>
      <c r="H10" s="125">
        <v>0</v>
      </c>
      <c r="I10" s="124">
        <v>196</v>
      </c>
      <c r="J10" s="106">
        <v>0</v>
      </c>
      <c r="K10" s="125">
        <v>196</v>
      </c>
      <c r="L10" s="124">
        <v>1014</v>
      </c>
      <c r="M10" s="125">
        <v>0</v>
      </c>
      <c r="N10" s="125">
        <v>0</v>
      </c>
      <c r="O10" s="125">
        <v>0</v>
      </c>
      <c r="P10" s="126">
        <v>0</v>
      </c>
    </row>
    <row r="11" spans="1:16" s="55" customFormat="1" ht="39.75" customHeight="1">
      <c r="A11" s="65">
        <v>2013</v>
      </c>
      <c r="B11" s="127">
        <v>1819.67</v>
      </c>
      <c r="C11" s="105">
        <v>100</v>
      </c>
      <c r="D11" s="124">
        <v>10</v>
      </c>
      <c r="E11" s="124">
        <v>1</v>
      </c>
      <c r="F11" s="124">
        <v>9</v>
      </c>
      <c r="G11" s="125">
        <v>0</v>
      </c>
      <c r="H11" s="125">
        <v>0</v>
      </c>
      <c r="I11" s="124">
        <v>196</v>
      </c>
      <c r="J11" s="106">
        <v>0</v>
      </c>
      <c r="K11" s="125">
        <v>196</v>
      </c>
      <c r="L11" s="124">
        <v>1014</v>
      </c>
      <c r="M11" s="125">
        <v>0</v>
      </c>
      <c r="N11" s="125">
        <v>0</v>
      </c>
      <c r="O11" s="125">
        <v>0</v>
      </c>
      <c r="P11" s="126">
        <v>0</v>
      </c>
    </row>
    <row r="12" spans="1:16" s="55" customFormat="1" ht="39.75" customHeight="1">
      <c r="A12" s="65">
        <v>2014</v>
      </c>
      <c r="B12" s="127">
        <v>1819.77</v>
      </c>
      <c r="C12" s="105">
        <v>100</v>
      </c>
      <c r="D12" s="124">
        <v>10</v>
      </c>
      <c r="E12" s="124">
        <v>1</v>
      </c>
      <c r="F12" s="124">
        <v>9</v>
      </c>
      <c r="G12" s="125">
        <v>0</v>
      </c>
      <c r="H12" s="125">
        <v>0</v>
      </c>
      <c r="I12" s="124">
        <v>196</v>
      </c>
      <c r="J12" s="106">
        <v>0</v>
      </c>
      <c r="K12" s="125">
        <v>196</v>
      </c>
      <c r="L12" s="124">
        <v>1014</v>
      </c>
      <c r="M12" s="125">
        <v>0</v>
      </c>
      <c r="N12" s="125">
        <v>0</v>
      </c>
      <c r="O12" s="125">
        <v>0</v>
      </c>
      <c r="P12" s="126">
        <v>0</v>
      </c>
    </row>
    <row r="13" spans="1:16" s="55" customFormat="1" ht="39.75" customHeight="1">
      <c r="A13" s="65">
        <v>2015</v>
      </c>
      <c r="B13" s="127">
        <v>1819.8300000000002</v>
      </c>
      <c r="C13" s="105">
        <v>100</v>
      </c>
      <c r="D13" s="124">
        <v>10</v>
      </c>
      <c r="E13" s="124">
        <v>1</v>
      </c>
      <c r="F13" s="124">
        <v>9</v>
      </c>
      <c r="G13" s="125">
        <v>0</v>
      </c>
      <c r="H13" s="125">
        <v>0</v>
      </c>
      <c r="I13" s="124">
        <v>196</v>
      </c>
      <c r="J13" s="106">
        <v>0</v>
      </c>
      <c r="K13" s="125">
        <v>196</v>
      </c>
      <c r="L13" s="124">
        <v>1014</v>
      </c>
      <c r="M13" s="125">
        <v>0</v>
      </c>
      <c r="N13" s="125">
        <v>0</v>
      </c>
      <c r="O13" s="125">
        <v>0</v>
      </c>
      <c r="P13" s="126">
        <v>0</v>
      </c>
    </row>
    <row r="14" spans="1:16" s="41" customFormat="1" ht="39.75" customHeight="1">
      <c r="A14" s="65">
        <v>2016</v>
      </c>
      <c r="B14" s="127">
        <v>1820.14</v>
      </c>
      <c r="C14" s="105">
        <v>100</v>
      </c>
      <c r="D14" s="124">
        <v>10</v>
      </c>
      <c r="E14" s="124">
        <v>1</v>
      </c>
      <c r="F14" s="124">
        <v>9</v>
      </c>
      <c r="G14" s="125"/>
      <c r="H14" s="125"/>
      <c r="I14" s="124">
        <v>198</v>
      </c>
      <c r="J14" s="106"/>
      <c r="K14" s="125">
        <v>198</v>
      </c>
      <c r="L14" s="124">
        <v>1054</v>
      </c>
      <c r="M14" s="125">
        <f>SUM(N14:P14)</f>
        <v>0</v>
      </c>
      <c r="N14" s="125">
        <f>SUM(N17:N26)</f>
        <v>0</v>
      </c>
      <c r="O14" s="125">
        <f>SUM(O17:O26)</f>
        <v>0</v>
      </c>
      <c r="P14" s="126">
        <f>SUM(P17:P26)</f>
        <v>0</v>
      </c>
    </row>
    <row r="15" spans="1:16" s="35" customFormat="1" ht="36.75" customHeight="1">
      <c r="A15" s="65">
        <v>2017</v>
      </c>
      <c r="B15" s="127">
        <v>1820.2</v>
      </c>
      <c r="C15" s="105">
        <v>100</v>
      </c>
      <c r="D15" s="265">
        <v>10</v>
      </c>
      <c r="E15" s="265">
        <v>1</v>
      </c>
      <c r="F15" s="265">
        <v>9</v>
      </c>
      <c r="G15" s="266">
        <v>0</v>
      </c>
      <c r="H15" s="266">
        <v>0</v>
      </c>
      <c r="I15" s="265">
        <v>198</v>
      </c>
      <c r="J15" s="265">
        <v>0</v>
      </c>
      <c r="K15" s="265">
        <v>198</v>
      </c>
      <c r="L15" s="265">
        <v>1054</v>
      </c>
      <c r="M15" s="266">
        <v>0</v>
      </c>
      <c r="N15" s="266">
        <v>0</v>
      </c>
      <c r="O15" s="266">
        <v>0</v>
      </c>
      <c r="P15" s="267">
        <v>0</v>
      </c>
    </row>
    <row r="16" spans="1:16" s="35" customFormat="1" ht="13.5" hidden="1" customHeight="1" outlineLevel="1">
      <c r="A16" s="36"/>
      <c r="B16" s="289"/>
      <c r="C16" s="128"/>
      <c r="D16" s="129"/>
      <c r="E16" s="129"/>
      <c r="F16" s="129"/>
      <c r="G16" s="130"/>
      <c r="H16" s="130"/>
      <c r="I16" s="129"/>
      <c r="J16" s="129"/>
      <c r="K16" s="129"/>
      <c r="L16" s="129"/>
      <c r="M16" s="130"/>
      <c r="N16" s="130"/>
      <c r="O16" s="130"/>
      <c r="P16" s="131"/>
    </row>
    <row r="17" spans="1:16" s="55" customFormat="1" ht="36" hidden="1" customHeight="1" outlineLevel="1">
      <c r="A17" s="112" t="s">
        <v>144</v>
      </c>
      <c r="B17" s="290">
        <v>107.4</v>
      </c>
      <c r="C17" s="132">
        <v>5.9</v>
      </c>
      <c r="D17" s="133">
        <v>1</v>
      </c>
      <c r="E17" s="134">
        <v>1</v>
      </c>
      <c r="F17" s="134"/>
      <c r="G17" s="134"/>
      <c r="H17" s="134"/>
      <c r="I17" s="133"/>
      <c r="J17" s="134"/>
      <c r="K17" s="135">
        <v>48</v>
      </c>
      <c r="L17" s="135">
        <v>441</v>
      </c>
      <c r="M17" s="136"/>
      <c r="N17" s="134"/>
      <c r="O17" s="213"/>
      <c r="P17" s="134"/>
    </row>
    <row r="18" spans="1:16" s="55" customFormat="1" ht="36" hidden="1" customHeight="1" outlineLevel="1">
      <c r="A18" s="112" t="s">
        <v>145</v>
      </c>
      <c r="B18" s="290">
        <v>211.47</v>
      </c>
      <c r="C18" s="132">
        <v>11.6</v>
      </c>
      <c r="D18" s="133">
        <v>1</v>
      </c>
      <c r="E18" s="134"/>
      <c r="F18" s="134">
        <v>1</v>
      </c>
      <c r="G18" s="134"/>
      <c r="H18" s="134"/>
      <c r="I18" s="133"/>
      <c r="J18" s="134"/>
      <c r="K18" s="135">
        <v>18</v>
      </c>
      <c r="L18" s="135">
        <v>72</v>
      </c>
      <c r="M18" s="136"/>
      <c r="N18" s="134"/>
      <c r="O18" s="134"/>
      <c r="P18" s="134"/>
    </row>
    <row r="19" spans="1:16" s="55" customFormat="1" ht="36" hidden="1" customHeight="1" outlineLevel="1">
      <c r="A19" s="112" t="s">
        <v>146</v>
      </c>
      <c r="B19" s="290">
        <v>140.84</v>
      </c>
      <c r="C19" s="132">
        <v>7.7</v>
      </c>
      <c r="D19" s="133">
        <v>1</v>
      </c>
      <c r="E19" s="134"/>
      <c r="F19" s="134">
        <v>1</v>
      </c>
      <c r="G19" s="134"/>
      <c r="H19" s="134"/>
      <c r="I19" s="133"/>
      <c r="J19" s="134"/>
      <c r="K19" s="135">
        <v>15</v>
      </c>
      <c r="L19" s="135">
        <v>50</v>
      </c>
      <c r="M19" s="136"/>
      <c r="N19" s="134"/>
      <c r="O19" s="134"/>
      <c r="P19" s="134"/>
    </row>
    <row r="20" spans="1:16" s="55" customFormat="1" ht="36" hidden="1" customHeight="1" outlineLevel="1">
      <c r="A20" s="112" t="s">
        <v>147</v>
      </c>
      <c r="B20" s="290">
        <v>146.69</v>
      </c>
      <c r="C20" s="132">
        <v>8.1</v>
      </c>
      <c r="D20" s="133">
        <v>1</v>
      </c>
      <c r="E20" s="134"/>
      <c r="F20" s="134">
        <v>1</v>
      </c>
      <c r="G20" s="134"/>
      <c r="H20" s="134"/>
      <c r="I20" s="133"/>
      <c r="J20" s="134"/>
      <c r="K20" s="135">
        <v>13</v>
      </c>
      <c r="L20" s="135">
        <v>61</v>
      </c>
      <c r="M20" s="136"/>
      <c r="N20" s="134"/>
      <c r="O20" s="134"/>
      <c r="P20" s="134"/>
    </row>
    <row r="21" spans="1:16" s="55" customFormat="1" ht="36" hidden="1" customHeight="1" outlineLevel="1">
      <c r="A21" s="112" t="s">
        <v>148</v>
      </c>
      <c r="B21" s="290">
        <v>225.35</v>
      </c>
      <c r="C21" s="132">
        <v>12.4</v>
      </c>
      <c r="D21" s="133">
        <v>1</v>
      </c>
      <c r="E21" s="134"/>
      <c r="F21" s="134">
        <v>1</v>
      </c>
      <c r="G21" s="134"/>
      <c r="H21" s="134"/>
      <c r="I21" s="133"/>
      <c r="J21" s="134"/>
      <c r="K21" s="135">
        <v>14</v>
      </c>
      <c r="L21" s="135">
        <v>72</v>
      </c>
      <c r="M21" s="136"/>
      <c r="N21" s="134"/>
      <c r="O21" s="134"/>
      <c r="P21" s="134"/>
    </row>
    <row r="22" spans="1:16" s="55" customFormat="1" ht="36" hidden="1" customHeight="1" outlineLevel="1">
      <c r="A22" s="112" t="s">
        <v>149</v>
      </c>
      <c r="B22" s="290">
        <v>149.72999999999999</v>
      </c>
      <c r="C22" s="132">
        <v>8.1999999999999993</v>
      </c>
      <c r="D22" s="133">
        <v>1</v>
      </c>
      <c r="E22" s="134"/>
      <c r="F22" s="134">
        <v>1</v>
      </c>
      <c r="G22" s="134"/>
      <c r="H22" s="134"/>
      <c r="I22" s="133"/>
      <c r="J22" s="134"/>
      <c r="K22" s="135">
        <v>14</v>
      </c>
      <c r="L22" s="135">
        <v>72</v>
      </c>
      <c r="M22" s="136"/>
      <c r="N22" s="134"/>
      <c r="O22" s="134"/>
      <c r="P22" s="134"/>
    </row>
    <row r="23" spans="1:16" s="55" customFormat="1" ht="36" hidden="1" customHeight="1" outlineLevel="1">
      <c r="A23" s="112" t="s">
        <v>150</v>
      </c>
      <c r="B23" s="290">
        <v>120.37</v>
      </c>
      <c r="C23" s="132">
        <v>6.6</v>
      </c>
      <c r="D23" s="133">
        <v>1</v>
      </c>
      <c r="E23" s="134"/>
      <c r="F23" s="134">
        <v>1</v>
      </c>
      <c r="G23" s="134"/>
      <c r="H23" s="134"/>
      <c r="I23" s="133"/>
      <c r="J23" s="134"/>
      <c r="K23" s="135">
        <v>22</v>
      </c>
      <c r="L23" s="135">
        <v>94</v>
      </c>
      <c r="M23" s="136"/>
      <c r="N23" s="134"/>
      <c r="O23" s="134"/>
      <c r="P23" s="134"/>
    </row>
    <row r="24" spans="1:16" s="55" customFormat="1" ht="36" hidden="1" customHeight="1" outlineLevel="1">
      <c r="A24" s="112" t="s">
        <v>151</v>
      </c>
      <c r="B24" s="290">
        <v>123.42</v>
      </c>
      <c r="C24" s="132">
        <v>6.8</v>
      </c>
      <c r="D24" s="133">
        <v>1</v>
      </c>
      <c r="E24" s="134"/>
      <c r="F24" s="134">
        <v>1</v>
      </c>
      <c r="G24" s="134"/>
      <c r="H24" s="134"/>
      <c r="I24" s="133"/>
      <c r="J24" s="134"/>
      <c r="K24" s="135">
        <v>17</v>
      </c>
      <c r="L24" s="135">
        <v>61</v>
      </c>
      <c r="M24" s="136"/>
      <c r="N24" s="134"/>
      <c r="O24" s="134"/>
      <c r="P24" s="134"/>
    </row>
    <row r="25" spans="1:16" s="55" customFormat="1" ht="36" hidden="1" customHeight="1" outlineLevel="1">
      <c r="A25" s="112" t="s">
        <v>152</v>
      </c>
      <c r="B25" s="290">
        <v>146.55000000000001</v>
      </c>
      <c r="C25" s="132">
        <v>8.1</v>
      </c>
      <c r="D25" s="133">
        <v>1</v>
      </c>
      <c r="E25" s="134"/>
      <c r="F25" s="134">
        <v>1</v>
      </c>
      <c r="G25" s="134"/>
      <c r="H25" s="134"/>
      <c r="I25" s="133"/>
      <c r="J25" s="134"/>
      <c r="K25" s="135">
        <v>20</v>
      </c>
      <c r="L25" s="135">
        <v>68</v>
      </c>
      <c r="M25" s="136"/>
      <c r="N25" s="134"/>
      <c r="O25" s="134"/>
      <c r="P25" s="134"/>
    </row>
    <row r="26" spans="1:16" s="55" customFormat="1" ht="36" hidden="1" customHeight="1" outlineLevel="1">
      <c r="A26" s="112" t="s">
        <v>153</v>
      </c>
      <c r="B26" s="290">
        <v>448.46</v>
      </c>
      <c r="C26" s="132">
        <v>24.6</v>
      </c>
      <c r="D26" s="133">
        <v>1</v>
      </c>
      <c r="E26" s="134"/>
      <c r="F26" s="134">
        <v>1</v>
      </c>
      <c r="G26" s="134"/>
      <c r="H26" s="134"/>
      <c r="I26" s="133"/>
      <c r="J26" s="134"/>
      <c r="K26" s="135">
        <v>17</v>
      </c>
      <c r="L26" s="135">
        <v>63</v>
      </c>
      <c r="M26" s="136"/>
      <c r="N26" s="134"/>
      <c r="O26" s="134"/>
      <c r="P26" s="134"/>
    </row>
    <row r="27" spans="1:16" s="35" customFormat="1" ht="39" customHeight="1" collapsed="1">
      <c r="A27" s="36">
        <v>2018</v>
      </c>
      <c r="B27" s="294">
        <f>SUM(B29:B38)</f>
        <v>1820.175</v>
      </c>
      <c r="C27" s="205"/>
      <c r="D27" s="291">
        <f>SUM(D29:D38)</f>
        <v>10</v>
      </c>
      <c r="E27" s="291">
        <f t="shared" ref="E27:F27" si="0">SUM(E29:E38)</f>
        <v>1</v>
      </c>
      <c r="F27" s="291">
        <f t="shared" si="0"/>
        <v>9</v>
      </c>
      <c r="G27" s="292">
        <v>0</v>
      </c>
      <c r="H27" s="292">
        <v>0</v>
      </c>
      <c r="I27" s="291">
        <f>SUM(J27:K27)</f>
        <v>198</v>
      </c>
      <c r="J27" s="291">
        <v>0</v>
      </c>
      <c r="K27" s="291">
        <f>SUM(K29:K38)</f>
        <v>198</v>
      </c>
      <c r="L27" s="291">
        <f>SUM(L29:L38)</f>
        <v>1054</v>
      </c>
      <c r="M27" s="292">
        <v>0</v>
      </c>
      <c r="N27" s="292">
        <v>0</v>
      </c>
      <c r="O27" s="292">
        <v>0</v>
      </c>
      <c r="P27" s="293">
        <v>0</v>
      </c>
    </row>
    <row r="28" spans="1:16" s="35" customFormat="1" ht="15.75" customHeight="1">
      <c r="A28" s="295"/>
      <c r="B28" s="296"/>
      <c r="C28" s="297"/>
      <c r="D28" s="298"/>
      <c r="E28" s="298"/>
      <c r="F28" s="299"/>
      <c r="G28" s="299"/>
      <c r="H28" s="299"/>
      <c r="I28" s="299"/>
      <c r="J28" s="298"/>
      <c r="K28" s="298"/>
      <c r="L28" s="298"/>
      <c r="M28" s="300"/>
      <c r="N28" s="300"/>
      <c r="O28" s="300"/>
      <c r="P28" s="300"/>
    </row>
    <row r="29" spans="1:16" s="35" customFormat="1" ht="24.95" customHeight="1">
      <c r="A29" s="112" t="s">
        <v>144</v>
      </c>
      <c r="B29" s="308">
        <v>107.39700000000001</v>
      </c>
      <c r="C29" s="309">
        <f>B29/$B$27*100</f>
        <v>5.9003667229799337</v>
      </c>
      <c r="D29" s="133">
        <v>1</v>
      </c>
      <c r="E29" s="286">
        <v>1</v>
      </c>
      <c r="F29" s="286"/>
      <c r="G29" s="286">
        <v>0</v>
      </c>
      <c r="H29" s="286">
        <v>0</v>
      </c>
      <c r="I29" s="286">
        <v>0</v>
      </c>
      <c r="J29" s="286">
        <v>0</v>
      </c>
      <c r="K29" s="287">
        <v>48</v>
      </c>
      <c r="L29" s="287">
        <v>441</v>
      </c>
      <c r="M29" s="286">
        <v>0</v>
      </c>
      <c r="N29" s="286">
        <v>0</v>
      </c>
      <c r="O29" s="286">
        <v>0</v>
      </c>
      <c r="P29" s="286">
        <v>0</v>
      </c>
    </row>
    <row r="30" spans="1:16" s="27" customFormat="1" ht="24.95" customHeight="1">
      <c r="A30" s="112" t="s">
        <v>145</v>
      </c>
      <c r="B30" s="308">
        <v>211.476</v>
      </c>
      <c r="C30" s="309">
        <f t="shared" ref="C30:C38" si="1">B30/$B$27*100</f>
        <v>11.618443281552599</v>
      </c>
      <c r="D30" s="133">
        <v>1</v>
      </c>
      <c r="E30" s="286"/>
      <c r="F30" s="286">
        <v>1</v>
      </c>
      <c r="G30" s="286">
        <v>0</v>
      </c>
      <c r="H30" s="286">
        <v>0</v>
      </c>
      <c r="I30" s="286">
        <v>0</v>
      </c>
      <c r="J30" s="286">
        <v>0</v>
      </c>
      <c r="K30" s="287">
        <v>18</v>
      </c>
      <c r="L30" s="287">
        <v>72</v>
      </c>
      <c r="M30" s="286">
        <v>0</v>
      </c>
      <c r="N30" s="286">
        <v>0</v>
      </c>
      <c r="O30" s="286">
        <v>0</v>
      </c>
      <c r="P30" s="286">
        <v>0</v>
      </c>
    </row>
    <row r="31" spans="1:16" s="27" customFormat="1" ht="24.95" customHeight="1">
      <c r="A31" s="112" t="s">
        <v>146</v>
      </c>
      <c r="B31" s="308">
        <v>140.839</v>
      </c>
      <c r="C31" s="309">
        <f t="shared" si="1"/>
        <v>7.7376625873885763</v>
      </c>
      <c r="D31" s="133">
        <v>1</v>
      </c>
      <c r="E31" s="286"/>
      <c r="F31" s="286">
        <v>1</v>
      </c>
      <c r="G31" s="286">
        <v>0</v>
      </c>
      <c r="H31" s="286">
        <v>0</v>
      </c>
      <c r="I31" s="286">
        <v>0</v>
      </c>
      <c r="J31" s="286">
        <v>0</v>
      </c>
      <c r="K31" s="287">
        <v>15</v>
      </c>
      <c r="L31" s="287">
        <v>50</v>
      </c>
      <c r="M31" s="286">
        <v>0</v>
      </c>
      <c r="N31" s="286">
        <v>0</v>
      </c>
      <c r="O31" s="286">
        <v>0</v>
      </c>
      <c r="P31" s="286">
        <v>0</v>
      </c>
    </row>
    <row r="32" spans="1:16" s="27" customFormat="1" ht="24.95" customHeight="1">
      <c r="A32" s="112" t="s">
        <v>147</v>
      </c>
      <c r="B32" s="308">
        <v>146.71700000000001</v>
      </c>
      <c r="C32" s="309">
        <f t="shared" si="1"/>
        <v>8.0605985688189321</v>
      </c>
      <c r="D32" s="133">
        <v>1</v>
      </c>
      <c r="E32" s="286"/>
      <c r="F32" s="286">
        <v>1</v>
      </c>
      <c r="G32" s="286">
        <v>0</v>
      </c>
      <c r="H32" s="286">
        <v>0</v>
      </c>
      <c r="I32" s="286">
        <v>0</v>
      </c>
      <c r="J32" s="286">
        <v>0</v>
      </c>
      <c r="K32" s="287">
        <v>13</v>
      </c>
      <c r="L32" s="287">
        <v>61</v>
      </c>
      <c r="M32" s="286">
        <v>0</v>
      </c>
      <c r="N32" s="286">
        <v>0</v>
      </c>
      <c r="O32" s="286">
        <v>0</v>
      </c>
      <c r="P32" s="286">
        <v>0</v>
      </c>
    </row>
    <row r="33" spans="1:16" s="27" customFormat="1" ht="24.95" customHeight="1">
      <c r="A33" s="112" t="s">
        <v>148</v>
      </c>
      <c r="B33" s="308">
        <v>224.79400000000001</v>
      </c>
      <c r="C33" s="309">
        <f t="shared" si="1"/>
        <v>12.350131168706307</v>
      </c>
      <c r="D33" s="133">
        <v>1</v>
      </c>
      <c r="E33" s="286"/>
      <c r="F33" s="286">
        <v>1</v>
      </c>
      <c r="G33" s="286">
        <v>0</v>
      </c>
      <c r="H33" s="286">
        <v>0</v>
      </c>
      <c r="I33" s="286">
        <v>0</v>
      </c>
      <c r="J33" s="286">
        <v>0</v>
      </c>
      <c r="K33" s="287">
        <v>14</v>
      </c>
      <c r="L33" s="287">
        <v>72</v>
      </c>
      <c r="M33" s="286">
        <v>0</v>
      </c>
      <c r="N33" s="286">
        <v>0</v>
      </c>
      <c r="O33" s="286">
        <v>0</v>
      </c>
      <c r="P33" s="286">
        <v>0</v>
      </c>
    </row>
    <row r="34" spans="1:16" s="27" customFormat="1" ht="24.95" customHeight="1">
      <c r="A34" s="112" t="s">
        <v>149</v>
      </c>
      <c r="B34" s="308">
        <v>149.72900000000001</v>
      </c>
      <c r="C34" s="309">
        <f t="shared" si="1"/>
        <v>8.2260771629101601</v>
      </c>
      <c r="D34" s="133">
        <v>1</v>
      </c>
      <c r="E34" s="286"/>
      <c r="F34" s="286">
        <v>1</v>
      </c>
      <c r="G34" s="286">
        <v>0</v>
      </c>
      <c r="H34" s="286">
        <v>0</v>
      </c>
      <c r="I34" s="286">
        <v>0</v>
      </c>
      <c r="J34" s="286">
        <v>0</v>
      </c>
      <c r="K34" s="287">
        <v>14</v>
      </c>
      <c r="L34" s="287">
        <v>72</v>
      </c>
      <c r="M34" s="286">
        <v>0</v>
      </c>
      <c r="N34" s="286">
        <v>0</v>
      </c>
      <c r="O34" s="286">
        <v>0</v>
      </c>
      <c r="P34" s="286">
        <v>0</v>
      </c>
    </row>
    <row r="35" spans="1:16" ht="24.95" customHeight="1">
      <c r="A35" s="112" t="s">
        <v>150</v>
      </c>
      <c r="B35" s="308">
        <v>120.345</v>
      </c>
      <c r="C35" s="309">
        <f t="shared" si="1"/>
        <v>6.6117268943920227</v>
      </c>
      <c r="D35" s="133">
        <v>1</v>
      </c>
      <c r="E35" s="286"/>
      <c r="F35" s="286">
        <v>1</v>
      </c>
      <c r="G35" s="286">
        <v>0</v>
      </c>
      <c r="H35" s="286">
        <v>0</v>
      </c>
      <c r="I35" s="286">
        <v>0</v>
      </c>
      <c r="J35" s="286">
        <v>0</v>
      </c>
      <c r="K35" s="287">
        <v>22</v>
      </c>
      <c r="L35" s="287">
        <v>94</v>
      </c>
      <c r="M35" s="286">
        <v>0</v>
      </c>
      <c r="N35" s="286">
        <v>0</v>
      </c>
      <c r="O35" s="286">
        <v>0</v>
      </c>
      <c r="P35" s="286">
        <v>0</v>
      </c>
    </row>
    <row r="36" spans="1:16" ht="24.95" customHeight="1">
      <c r="A36" s="112" t="s">
        <v>151</v>
      </c>
      <c r="B36" s="308">
        <v>123.41500000000001</v>
      </c>
      <c r="C36" s="309">
        <f t="shared" si="1"/>
        <v>6.7803919952751794</v>
      </c>
      <c r="D36" s="133">
        <v>1</v>
      </c>
      <c r="E36" s="286"/>
      <c r="F36" s="286">
        <v>1</v>
      </c>
      <c r="G36" s="286">
        <v>0</v>
      </c>
      <c r="H36" s="286">
        <v>0</v>
      </c>
      <c r="I36" s="286">
        <v>0</v>
      </c>
      <c r="J36" s="286">
        <v>0</v>
      </c>
      <c r="K36" s="287">
        <v>17</v>
      </c>
      <c r="L36" s="287">
        <v>61</v>
      </c>
      <c r="M36" s="286">
        <v>0</v>
      </c>
      <c r="N36" s="286">
        <v>0</v>
      </c>
      <c r="O36" s="286">
        <v>0</v>
      </c>
      <c r="P36" s="286">
        <v>0</v>
      </c>
    </row>
    <row r="37" spans="1:16" ht="24.95" customHeight="1">
      <c r="A37" s="112" t="s">
        <v>152</v>
      </c>
      <c r="B37" s="308">
        <v>146.54599999999999</v>
      </c>
      <c r="C37" s="309">
        <f t="shared" si="1"/>
        <v>8.051203867759968</v>
      </c>
      <c r="D37" s="133">
        <v>1</v>
      </c>
      <c r="E37" s="286"/>
      <c r="F37" s="286">
        <v>1</v>
      </c>
      <c r="G37" s="286">
        <v>0</v>
      </c>
      <c r="H37" s="286">
        <v>0</v>
      </c>
      <c r="I37" s="286">
        <v>0</v>
      </c>
      <c r="J37" s="286">
        <v>0</v>
      </c>
      <c r="K37" s="287">
        <v>20</v>
      </c>
      <c r="L37" s="287">
        <v>68</v>
      </c>
      <c r="M37" s="286">
        <v>0</v>
      </c>
      <c r="N37" s="286">
        <v>0</v>
      </c>
      <c r="O37" s="286">
        <v>0</v>
      </c>
      <c r="P37" s="286">
        <v>0</v>
      </c>
    </row>
    <row r="38" spans="1:16" ht="24.95" customHeight="1">
      <c r="A38" s="112" t="s">
        <v>153</v>
      </c>
      <c r="B38" s="308">
        <v>448.91699999999997</v>
      </c>
      <c r="C38" s="309">
        <f t="shared" si="1"/>
        <v>24.663397750216323</v>
      </c>
      <c r="D38" s="133">
        <v>1</v>
      </c>
      <c r="E38" s="286"/>
      <c r="F38" s="286">
        <v>1</v>
      </c>
      <c r="G38" s="286">
        <v>0</v>
      </c>
      <c r="H38" s="286">
        <v>0</v>
      </c>
      <c r="I38" s="286">
        <v>0</v>
      </c>
      <c r="J38" s="286">
        <v>0</v>
      </c>
      <c r="K38" s="287">
        <v>17</v>
      </c>
      <c r="L38" s="287">
        <v>63</v>
      </c>
      <c r="M38" s="286">
        <v>0</v>
      </c>
      <c r="N38" s="286">
        <v>0</v>
      </c>
      <c r="O38" s="286">
        <v>0</v>
      </c>
      <c r="P38" s="286">
        <v>0</v>
      </c>
    </row>
    <row r="39" spans="1:16">
      <c r="A39" s="137"/>
      <c r="B39" s="138"/>
      <c r="C39" s="288"/>
      <c r="D39" s="139"/>
      <c r="E39" s="140"/>
      <c r="F39" s="140"/>
      <c r="G39" s="141"/>
      <c r="H39" s="141"/>
      <c r="I39" s="139"/>
      <c r="J39" s="142"/>
      <c r="K39" s="143"/>
      <c r="L39" s="143"/>
      <c r="M39" s="144"/>
      <c r="N39" s="141"/>
      <c r="O39" s="141"/>
      <c r="P39" s="141"/>
    </row>
    <row r="40" spans="1:16">
      <c r="A40" s="352"/>
      <c r="B40" s="352"/>
      <c r="C40" s="352"/>
      <c r="D40" s="352"/>
      <c r="E40" s="352"/>
      <c r="F40" s="352"/>
      <c r="G40" s="352"/>
      <c r="H40" s="352"/>
      <c r="I40" s="352"/>
      <c r="J40" s="145"/>
      <c r="K40" s="146"/>
      <c r="L40" s="146"/>
      <c r="M40" s="146"/>
      <c r="N40" s="51"/>
      <c r="O40" s="51"/>
      <c r="P40" s="51"/>
    </row>
    <row r="41" spans="1:16">
      <c r="A41" s="209"/>
      <c r="B41" s="209"/>
      <c r="C41" s="51"/>
      <c r="D41" s="209"/>
      <c r="E41" s="209"/>
      <c r="F41" s="209"/>
      <c r="G41" s="209"/>
      <c r="H41" s="209"/>
      <c r="I41" s="209"/>
      <c r="J41" s="145"/>
      <c r="K41" s="146"/>
      <c r="L41" s="146"/>
      <c r="M41" s="147"/>
      <c r="N41" s="148"/>
      <c r="O41" s="148"/>
      <c r="P41" s="148"/>
    </row>
    <row r="42" spans="1:16">
      <c r="A42" s="22" t="s">
        <v>300</v>
      </c>
      <c r="B42" s="23"/>
      <c r="C42" s="51"/>
      <c r="D42" s="215"/>
      <c r="E42" s="114"/>
      <c r="F42" s="114"/>
      <c r="G42" s="115"/>
      <c r="H42" s="115"/>
      <c r="I42" s="114"/>
      <c r="J42" s="114"/>
      <c r="K42" s="115"/>
      <c r="L42" s="45"/>
      <c r="M42" s="149"/>
      <c r="N42" s="149"/>
      <c r="O42" s="149"/>
      <c r="P42" s="149"/>
    </row>
    <row r="43" spans="1:16">
      <c r="A43" s="22"/>
      <c r="B43" s="23"/>
      <c r="C43" s="51"/>
      <c r="D43" s="114"/>
      <c r="E43" s="114"/>
      <c r="F43" s="114"/>
      <c r="G43" s="115"/>
      <c r="H43" s="115"/>
      <c r="I43" s="114"/>
      <c r="J43" s="114"/>
      <c r="K43" s="115"/>
      <c r="L43" s="218"/>
      <c r="M43" s="115"/>
      <c r="N43" s="115"/>
      <c r="O43" s="115"/>
      <c r="P43" s="115"/>
    </row>
    <row r="44" spans="1:16">
      <c r="A44" s="150"/>
      <c r="B44" s="214"/>
      <c r="C44" s="51"/>
      <c r="D44" s="114"/>
      <c r="E44" s="114"/>
      <c r="F44" s="114"/>
      <c r="G44" s="115"/>
      <c r="H44" s="115"/>
      <c r="I44" s="114"/>
      <c r="J44" s="114"/>
      <c r="K44" s="115"/>
      <c r="L44" s="48"/>
      <c r="M44" s="218"/>
      <c r="N44" s="218"/>
      <c r="O44" s="218"/>
      <c r="P44" s="218"/>
    </row>
    <row r="45" spans="1:16">
      <c r="A45" s="150"/>
      <c r="B45" s="23"/>
      <c r="C45" s="51"/>
      <c r="D45" s="114"/>
      <c r="E45" s="114"/>
      <c r="F45" s="114"/>
      <c r="G45" s="115"/>
      <c r="H45" s="115"/>
      <c r="I45" s="114"/>
      <c r="J45" s="114"/>
      <c r="K45" s="115"/>
      <c r="L45" s="48"/>
      <c r="M45" s="218"/>
      <c r="N45" s="218"/>
      <c r="O45" s="218"/>
      <c r="P45" s="218"/>
    </row>
    <row r="46" spans="1:16">
      <c r="A46" s="75"/>
      <c r="B46" s="23"/>
      <c r="C46" s="51"/>
      <c r="D46" s="114"/>
      <c r="E46" s="114"/>
      <c r="F46" s="114"/>
      <c r="G46" s="115"/>
      <c r="H46" s="115"/>
      <c r="I46" s="114"/>
      <c r="J46" s="114"/>
      <c r="K46" s="115"/>
      <c r="L46" s="48"/>
      <c r="M46" s="218"/>
      <c r="N46" s="218"/>
      <c r="O46" s="218"/>
      <c r="P46" s="218"/>
    </row>
    <row r="47" spans="1:16">
      <c r="A47" s="55"/>
      <c r="B47" s="51"/>
      <c r="C47" s="51"/>
      <c r="D47" s="51"/>
      <c r="E47" s="51"/>
      <c r="F47" s="51"/>
      <c r="G47" s="53"/>
      <c r="H47" s="53"/>
      <c r="I47" s="51"/>
      <c r="J47" s="51"/>
      <c r="K47" s="53"/>
      <c r="L47" s="51"/>
      <c r="M47" s="53"/>
      <c r="N47" s="53"/>
      <c r="O47" s="53"/>
      <c r="P47" s="53"/>
    </row>
    <row r="48" spans="1:16">
      <c r="A48" s="55"/>
      <c r="B48" s="51"/>
      <c r="C48" s="51"/>
      <c r="D48" s="51"/>
      <c r="E48" s="51"/>
      <c r="F48" s="51"/>
      <c r="G48" s="53"/>
      <c r="H48" s="53"/>
      <c r="I48" s="51"/>
      <c r="J48" s="51"/>
      <c r="K48" s="53"/>
      <c r="L48" s="51"/>
      <c r="M48" s="53"/>
      <c r="N48" s="53"/>
      <c r="O48" s="53"/>
      <c r="P48" s="53"/>
    </row>
    <row r="49" spans="1:16">
      <c r="A49" s="55"/>
      <c r="B49" s="51"/>
      <c r="C49" s="51"/>
      <c r="D49" s="51"/>
      <c r="E49" s="51"/>
      <c r="F49" s="51"/>
      <c r="G49" s="53"/>
      <c r="H49" s="53"/>
      <c r="I49" s="51"/>
      <c r="J49" s="51"/>
      <c r="K49" s="53"/>
      <c r="L49" s="51"/>
      <c r="M49" s="53"/>
      <c r="N49" s="53"/>
      <c r="O49" s="53"/>
      <c r="P49" s="53"/>
    </row>
    <row r="50" spans="1:16">
      <c r="A50" s="50"/>
      <c r="B50" s="51"/>
      <c r="C50" s="51"/>
      <c r="D50" s="51"/>
      <c r="E50" s="51"/>
      <c r="F50" s="51"/>
      <c r="G50" s="53"/>
      <c r="H50" s="53"/>
      <c r="I50" s="51"/>
      <c r="J50" s="51"/>
      <c r="K50" s="53"/>
      <c r="L50" s="51"/>
      <c r="M50" s="53"/>
      <c r="N50" s="53"/>
      <c r="O50" s="53"/>
      <c r="P50" s="53"/>
    </row>
    <row r="51" spans="1:16">
      <c r="A51" s="50"/>
      <c r="B51" s="51"/>
      <c r="C51" s="51"/>
      <c r="D51" s="51"/>
      <c r="E51" s="51"/>
      <c r="F51" s="51"/>
      <c r="G51" s="53"/>
      <c r="H51" s="53"/>
      <c r="I51" s="51"/>
      <c r="J51" s="51"/>
      <c r="K51" s="53"/>
      <c r="L51" s="51"/>
      <c r="M51" s="53"/>
      <c r="N51" s="53"/>
      <c r="O51" s="53"/>
      <c r="P51" s="53"/>
    </row>
    <row r="52" spans="1:16">
      <c r="A52" s="50"/>
      <c r="B52" s="51"/>
      <c r="C52" s="51"/>
      <c r="D52" s="51"/>
      <c r="E52" s="51"/>
      <c r="F52" s="51"/>
      <c r="G52" s="53"/>
      <c r="H52" s="53"/>
      <c r="I52" s="51"/>
      <c r="J52" s="51"/>
      <c r="K52" s="53"/>
      <c r="L52" s="51"/>
      <c r="M52" s="53"/>
      <c r="N52" s="53"/>
      <c r="O52" s="53"/>
      <c r="P52" s="53"/>
    </row>
    <row r="53" spans="1:16">
      <c r="A53" s="50"/>
      <c r="B53" s="51"/>
      <c r="C53" s="51"/>
      <c r="D53" s="51"/>
      <c r="E53" s="51"/>
      <c r="F53" s="51"/>
      <c r="G53" s="53"/>
      <c r="H53" s="53"/>
      <c r="I53" s="51"/>
      <c r="J53" s="51"/>
      <c r="K53" s="53"/>
      <c r="L53" s="51"/>
      <c r="M53" s="53"/>
      <c r="N53" s="53"/>
      <c r="O53" s="53"/>
      <c r="P53" s="53"/>
    </row>
    <row r="54" spans="1:16">
      <c r="A54" s="50"/>
      <c r="B54" s="51"/>
      <c r="C54" s="51"/>
      <c r="D54" s="51"/>
      <c r="E54" s="51"/>
      <c r="F54" s="51"/>
      <c r="G54" s="53"/>
      <c r="H54" s="53"/>
      <c r="I54" s="51"/>
      <c r="J54" s="51"/>
      <c r="K54" s="53"/>
      <c r="L54" s="51"/>
      <c r="M54" s="53"/>
      <c r="N54" s="53"/>
      <c r="O54" s="53"/>
      <c r="P54" s="53"/>
    </row>
    <row r="55" spans="1:16">
      <c r="A55" s="50"/>
      <c r="B55" s="51"/>
      <c r="C55" s="51"/>
      <c r="D55" s="51"/>
      <c r="E55" s="51"/>
      <c r="F55" s="51"/>
      <c r="G55" s="53"/>
      <c r="H55" s="53"/>
      <c r="I55" s="51"/>
      <c r="J55" s="51"/>
      <c r="K55" s="53"/>
      <c r="L55" s="51"/>
      <c r="M55" s="53"/>
      <c r="N55" s="53"/>
      <c r="O55" s="53"/>
      <c r="P55" s="53"/>
    </row>
    <row r="56" spans="1:16">
      <c r="A56" s="50"/>
      <c r="B56" s="51"/>
      <c r="C56" s="51"/>
      <c r="D56" s="51"/>
      <c r="E56" s="51"/>
      <c r="F56" s="51"/>
      <c r="G56" s="53"/>
      <c r="H56" s="53"/>
      <c r="I56" s="51"/>
      <c r="J56" s="51"/>
      <c r="K56" s="53"/>
      <c r="L56" s="51"/>
      <c r="M56" s="53"/>
      <c r="N56" s="53"/>
      <c r="O56" s="53"/>
      <c r="P56" s="53"/>
    </row>
    <row r="57" spans="1:16">
      <c r="A57" s="50"/>
      <c r="B57" s="51"/>
      <c r="C57" s="51"/>
      <c r="D57" s="51"/>
      <c r="E57" s="51"/>
      <c r="F57" s="51"/>
      <c r="G57" s="53"/>
      <c r="H57" s="53"/>
      <c r="I57" s="51"/>
      <c r="J57" s="51"/>
      <c r="K57" s="53"/>
      <c r="L57" s="51"/>
      <c r="M57" s="53"/>
      <c r="N57" s="53"/>
      <c r="O57" s="53"/>
      <c r="P57" s="53"/>
    </row>
    <row r="58" spans="1:16">
      <c r="A58" s="50"/>
      <c r="B58" s="51"/>
      <c r="C58" s="51"/>
      <c r="D58" s="51"/>
      <c r="E58" s="51"/>
      <c r="F58" s="51"/>
      <c r="G58" s="53"/>
      <c r="H58" s="53"/>
      <c r="I58" s="51"/>
      <c r="J58" s="51"/>
      <c r="K58" s="53"/>
      <c r="L58" s="51"/>
      <c r="M58" s="53"/>
      <c r="N58" s="53"/>
      <c r="O58" s="53"/>
      <c r="P58" s="53"/>
    </row>
    <row r="59" spans="1:16">
      <c r="A59" s="50"/>
      <c r="B59" s="51"/>
      <c r="C59" s="51"/>
      <c r="D59" s="51"/>
      <c r="E59" s="51"/>
      <c r="F59" s="51"/>
      <c r="G59" s="53"/>
      <c r="H59" s="53"/>
      <c r="I59" s="51"/>
      <c r="J59" s="51"/>
      <c r="K59" s="53"/>
      <c r="L59" s="51"/>
      <c r="M59" s="53"/>
      <c r="N59" s="53"/>
      <c r="O59" s="53"/>
      <c r="P59" s="53"/>
    </row>
    <row r="60" spans="1:16">
      <c r="A60" s="50"/>
      <c r="B60" s="51"/>
      <c r="C60" s="51"/>
      <c r="D60" s="51"/>
      <c r="E60" s="51"/>
      <c r="F60" s="51"/>
      <c r="G60" s="53"/>
      <c r="H60" s="53"/>
      <c r="I60" s="51"/>
      <c r="J60" s="51"/>
      <c r="K60" s="53"/>
      <c r="L60" s="51"/>
      <c r="M60" s="53"/>
      <c r="N60" s="53"/>
      <c r="O60" s="53"/>
      <c r="P60" s="53"/>
    </row>
    <row r="61" spans="1:16">
      <c r="A61" s="50"/>
      <c r="B61" s="51"/>
      <c r="C61" s="51"/>
      <c r="D61" s="51"/>
      <c r="E61" s="51"/>
      <c r="F61" s="51"/>
      <c r="G61" s="53"/>
      <c r="H61" s="53"/>
      <c r="I61" s="51"/>
      <c r="J61" s="51"/>
      <c r="K61" s="53"/>
      <c r="L61" s="51"/>
      <c r="M61" s="53"/>
      <c r="N61" s="53"/>
      <c r="O61" s="53"/>
      <c r="P61" s="53"/>
    </row>
    <row r="62" spans="1:16">
      <c r="A62" s="50"/>
      <c r="B62" s="51"/>
      <c r="C62" s="51"/>
      <c r="D62" s="51"/>
      <c r="E62" s="51"/>
      <c r="F62" s="51"/>
      <c r="G62" s="53"/>
      <c r="H62" s="53"/>
      <c r="I62" s="51"/>
      <c r="J62" s="51"/>
      <c r="K62" s="53"/>
      <c r="L62" s="51"/>
      <c r="M62" s="53"/>
      <c r="N62" s="53"/>
      <c r="O62" s="53"/>
      <c r="P62" s="53"/>
    </row>
    <row r="63" spans="1:16">
      <c r="A63" s="50"/>
      <c r="B63" s="51"/>
      <c r="C63" s="51"/>
      <c r="D63" s="51"/>
      <c r="E63" s="51"/>
      <c r="F63" s="51"/>
      <c r="G63" s="53"/>
      <c r="H63" s="53"/>
      <c r="I63" s="51"/>
      <c r="J63" s="51"/>
      <c r="K63" s="53"/>
      <c r="L63" s="51"/>
      <c r="M63" s="53"/>
      <c r="N63" s="53"/>
      <c r="O63" s="53"/>
      <c r="P63" s="53"/>
    </row>
    <row r="64" spans="1:16">
      <c r="A64" s="50"/>
      <c r="B64" s="51"/>
      <c r="C64" s="51"/>
      <c r="D64" s="51"/>
      <c r="E64" s="51"/>
      <c r="F64" s="51"/>
      <c r="G64" s="53"/>
      <c r="H64" s="53"/>
      <c r="I64" s="51"/>
      <c r="J64" s="51"/>
      <c r="K64" s="53"/>
      <c r="L64" s="51"/>
      <c r="M64" s="53"/>
      <c r="N64" s="53"/>
      <c r="O64" s="53"/>
      <c r="P64" s="53"/>
    </row>
    <row r="65" spans="1:16">
      <c r="A65" s="50"/>
      <c r="B65" s="51"/>
      <c r="C65" s="51"/>
      <c r="D65" s="51"/>
      <c r="E65" s="51"/>
      <c r="F65" s="51"/>
      <c r="G65" s="53"/>
      <c r="H65" s="53"/>
      <c r="I65" s="51"/>
      <c r="J65" s="51"/>
      <c r="K65" s="53"/>
      <c r="L65" s="51"/>
      <c r="M65" s="53"/>
      <c r="N65" s="53"/>
      <c r="O65" s="53"/>
      <c r="P65" s="53"/>
    </row>
    <row r="66" spans="1:16">
      <c r="A66" s="50"/>
      <c r="B66" s="51"/>
      <c r="C66" s="51"/>
      <c r="D66" s="51"/>
      <c r="E66" s="51"/>
      <c r="F66" s="51"/>
      <c r="G66" s="53"/>
      <c r="H66" s="53"/>
      <c r="I66" s="51"/>
      <c r="J66" s="51"/>
      <c r="K66" s="53"/>
      <c r="L66" s="51"/>
      <c r="M66" s="53"/>
      <c r="N66" s="53"/>
      <c r="O66" s="53"/>
      <c r="P66" s="53"/>
    </row>
    <row r="67" spans="1:16">
      <c r="A67" s="50"/>
      <c r="B67" s="51"/>
      <c r="C67" s="51"/>
      <c r="D67" s="51"/>
      <c r="E67" s="51"/>
      <c r="F67" s="51"/>
      <c r="G67" s="53"/>
      <c r="H67" s="53"/>
      <c r="I67" s="51"/>
      <c r="J67" s="51"/>
      <c r="K67" s="53"/>
      <c r="L67" s="51"/>
      <c r="M67" s="53"/>
      <c r="N67" s="53"/>
      <c r="O67" s="53"/>
      <c r="P67" s="53"/>
    </row>
    <row r="68" spans="1:16">
      <c r="A68" s="50"/>
      <c r="B68" s="51"/>
      <c r="C68" s="51"/>
      <c r="D68" s="51"/>
      <c r="E68" s="51"/>
      <c r="F68" s="51"/>
      <c r="G68" s="53"/>
      <c r="H68" s="53"/>
      <c r="I68" s="51"/>
      <c r="J68" s="51"/>
      <c r="K68" s="53"/>
      <c r="L68" s="51"/>
      <c r="M68" s="53"/>
      <c r="N68" s="53"/>
      <c r="O68" s="53"/>
      <c r="P68" s="53"/>
    </row>
    <row r="69" spans="1:16">
      <c r="A69" s="50"/>
      <c r="B69" s="51"/>
      <c r="C69" s="51"/>
      <c r="D69" s="51"/>
      <c r="E69" s="51"/>
      <c r="F69" s="51"/>
      <c r="G69" s="53"/>
      <c r="H69" s="53"/>
      <c r="I69" s="51"/>
      <c r="J69" s="51"/>
      <c r="K69" s="53"/>
      <c r="L69" s="51"/>
      <c r="M69" s="53"/>
      <c r="N69" s="53"/>
      <c r="O69" s="53"/>
      <c r="P69" s="53"/>
    </row>
    <row r="70" spans="1:16">
      <c r="A70" s="50"/>
      <c r="B70" s="51"/>
      <c r="C70" s="51"/>
      <c r="D70" s="51"/>
      <c r="E70" s="51"/>
      <c r="F70" s="51"/>
      <c r="G70" s="53"/>
      <c r="H70" s="53"/>
      <c r="I70" s="51"/>
      <c r="J70" s="51"/>
      <c r="K70" s="53"/>
      <c r="L70" s="51"/>
      <c r="M70" s="53"/>
      <c r="N70" s="53"/>
      <c r="O70" s="53"/>
      <c r="P70" s="53"/>
    </row>
    <row r="71" spans="1:16">
      <c r="A71" s="50"/>
      <c r="B71" s="51"/>
      <c r="C71" s="51"/>
      <c r="D71" s="51"/>
      <c r="E71" s="51"/>
      <c r="F71" s="51"/>
      <c r="G71" s="53"/>
      <c r="H71" s="53"/>
      <c r="I71" s="51"/>
      <c r="J71" s="51"/>
      <c r="K71" s="53"/>
      <c r="L71" s="51"/>
      <c r="M71" s="53"/>
      <c r="N71" s="53"/>
      <c r="O71" s="53"/>
      <c r="P71" s="53"/>
    </row>
    <row r="72" spans="1:16">
      <c r="A72" s="50"/>
      <c r="B72" s="51"/>
      <c r="C72" s="51"/>
      <c r="D72" s="51"/>
      <c r="E72" s="51"/>
      <c r="F72" s="51"/>
      <c r="G72" s="53"/>
      <c r="H72" s="53"/>
      <c r="I72" s="51"/>
      <c r="J72" s="51"/>
      <c r="K72" s="53"/>
      <c r="L72" s="51"/>
      <c r="M72" s="53"/>
      <c r="N72" s="53"/>
      <c r="O72" s="53"/>
      <c r="P72" s="53"/>
    </row>
    <row r="73" spans="1:16">
      <c r="A73" s="50"/>
      <c r="B73" s="51"/>
      <c r="C73" s="51"/>
      <c r="D73" s="51"/>
      <c r="E73" s="51"/>
      <c r="F73" s="51"/>
      <c r="G73" s="53"/>
      <c r="H73" s="53"/>
      <c r="I73" s="51"/>
      <c r="J73" s="51"/>
      <c r="K73" s="53"/>
      <c r="L73" s="51"/>
      <c r="M73" s="53"/>
      <c r="N73" s="53"/>
      <c r="O73" s="53"/>
      <c r="P73" s="53"/>
    </row>
    <row r="74" spans="1:16">
      <c r="A74" s="50"/>
      <c r="B74" s="51"/>
      <c r="C74" s="51"/>
      <c r="D74" s="51"/>
      <c r="E74" s="51"/>
      <c r="F74" s="51"/>
      <c r="G74" s="53"/>
      <c r="H74" s="53"/>
      <c r="I74" s="51"/>
      <c r="J74" s="51"/>
      <c r="K74" s="53"/>
      <c r="L74" s="51"/>
      <c r="M74" s="53"/>
      <c r="N74" s="53"/>
      <c r="O74" s="53"/>
      <c r="P74" s="53"/>
    </row>
    <row r="75" spans="1:16">
      <c r="A75" s="50"/>
      <c r="B75" s="51"/>
      <c r="C75" s="51"/>
      <c r="D75" s="51"/>
      <c r="E75" s="51"/>
      <c r="F75" s="51"/>
      <c r="G75" s="53"/>
      <c r="H75" s="53"/>
      <c r="I75" s="51"/>
      <c r="J75" s="51"/>
      <c r="K75" s="53"/>
      <c r="L75" s="51"/>
      <c r="M75" s="53"/>
      <c r="N75" s="53"/>
      <c r="O75" s="53"/>
      <c r="P75" s="53"/>
    </row>
    <row r="76" spans="1:16">
      <c r="A76" s="50"/>
      <c r="B76" s="51"/>
      <c r="C76" s="51"/>
      <c r="D76" s="51"/>
      <c r="E76" s="51"/>
      <c r="F76" s="51"/>
      <c r="G76" s="53"/>
      <c r="H76" s="53"/>
      <c r="I76" s="51"/>
      <c r="J76" s="51"/>
      <c r="K76" s="53"/>
      <c r="L76" s="51"/>
      <c r="M76" s="53"/>
      <c r="N76" s="53"/>
      <c r="O76" s="53"/>
      <c r="P76" s="53"/>
    </row>
    <row r="77" spans="1:16">
      <c r="A77" s="50"/>
      <c r="B77" s="51"/>
      <c r="C77" s="51"/>
      <c r="D77" s="51"/>
      <c r="E77" s="51"/>
      <c r="F77" s="51"/>
      <c r="G77" s="53"/>
      <c r="H77" s="53"/>
      <c r="I77" s="51"/>
      <c r="J77" s="51"/>
      <c r="K77" s="53"/>
      <c r="L77" s="51"/>
      <c r="M77" s="53"/>
      <c r="N77" s="53"/>
      <c r="O77" s="53"/>
      <c r="P77" s="53"/>
    </row>
    <row r="78" spans="1:16">
      <c r="A78" s="50"/>
      <c r="B78" s="51"/>
      <c r="C78" s="51"/>
      <c r="D78" s="51"/>
      <c r="E78" s="51"/>
      <c r="F78" s="51"/>
      <c r="G78" s="53"/>
      <c r="H78" s="53"/>
      <c r="I78" s="51"/>
      <c r="J78" s="51"/>
      <c r="K78" s="53"/>
      <c r="L78" s="51"/>
      <c r="M78" s="53"/>
      <c r="N78" s="53"/>
      <c r="O78" s="53"/>
      <c r="P78" s="53"/>
    </row>
    <row r="79" spans="1:16">
      <c r="A79" s="50"/>
      <c r="B79" s="51"/>
      <c r="C79" s="51"/>
      <c r="D79" s="51"/>
      <c r="E79" s="51"/>
      <c r="F79" s="51"/>
      <c r="G79" s="53"/>
      <c r="H79" s="53"/>
      <c r="I79" s="51"/>
      <c r="J79" s="51"/>
      <c r="K79" s="53"/>
      <c r="L79" s="51"/>
      <c r="M79" s="53"/>
      <c r="N79" s="53"/>
      <c r="O79" s="53"/>
      <c r="P79" s="53"/>
    </row>
    <row r="80" spans="1:16">
      <c r="A80" s="50"/>
      <c r="B80" s="51"/>
      <c r="C80" s="51"/>
      <c r="D80" s="51"/>
      <c r="E80" s="51"/>
      <c r="F80" s="51"/>
      <c r="G80" s="53"/>
      <c r="H80" s="53"/>
      <c r="I80" s="51"/>
      <c r="J80" s="51"/>
      <c r="K80" s="53"/>
      <c r="L80" s="51"/>
      <c r="M80" s="53"/>
      <c r="N80" s="53"/>
      <c r="O80" s="53"/>
      <c r="P80" s="53"/>
    </row>
    <row r="81" spans="1:16">
      <c r="A81" s="50"/>
      <c r="B81" s="51"/>
      <c r="C81" s="51"/>
      <c r="D81" s="51"/>
      <c r="E81" s="51"/>
      <c r="F81" s="51"/>
      <c r="G81" s="53"/>
      <c r="H81" s="53"/>
      <c r="I81" s="51"/>
      <c r="J81" s="51"/>
      <c r="K81" s="53"/>
      <c r="L81" s="51"/>
      <c r="M81" s="53"/>
      <c r="N81" s="53"/>
      <c r="O81" s="53"/>
      <c r="P81" s="53"/>
    </row>
    <row r="82" spans="1:16">
      <c r="A82" s="50"/>
      <c r="B82" s="51"/>
      <c r="C82" s="51"/>
      <c r="D82" s="51"/>
      <c r="E82" s="51"/>
      <c r="F82" s="51"/>
      <c r="G82" s="53"/>
      <c r="H82" s="53"/>
      <c r="I82" s="51"/>
      <c r="J82" s="51"/>
      <c r="K82" s="53"/>
      <c r="L82" s="51"/>
      <c r="M82" s="53"/>
      <c r="N82" s="53"/>
      <c r="O82" s="53"/>
      <c r="P82" s="53"/>
    </row>
    <row r="83" spans="1:16">
      <c r="A83" s="50"/>
      <c r="B83" s="51"/>
      <c r="C83" s="51"/>
      <c r="D83" s="51"/>
      <c r="E83" s="51"/>
      <c r="F83" s="51"/>
      <c r="G83" s="53"/>
      <c r="H83" s="53"/>
      <c r="I83" s="51"/>
      <c r="J83" s="51"/>
      <c r="K83" s="53"/>
      <c r="L83" s="51"/>
      <c r="M83" s="53"/>
      <c r="N83" s="53"/>
      <c r="O83" s="53"/>
      <c r="P83" s="53"/>
    </row>
    <row r="84" spans="1:16">
      <c r="A84" s="50"/>
      <c r="B84" s="51"/>
      <c r="C84" s="51"/>
      <c r="D84" s="51"/>
      <c r="E84" s="51"/>
      <c r="F84" s="51"/>
      <c r="G84" s="53"/>
      <c r="H84" s="53"/>
      <c r="I84" s="51"/>
      <c r="J84" s="51"/>
      <c r="K84" s="53"/>
      <c r="L84" s="51"/>
      <c r="M84" s="53"/>
      <c r="N84" s="53"/>
      <c r="O84" s="53"/>
      <c r="P84" s="53"/>
    </row>
    <row r="85" spans="1:16">
      <c r="A85" s="50"/>
      <c r="B85" s="51"/>
      <c r="C85" s="51"/>
      <c r="D85" s="51"/>
      <c r="E85" s="51"/>
      <c r="F85" s="51"/>
      <c r="G85" s="53"/>
      <c r="H85" s="53"/>
      <c r="I85" s="51"/>
      <c r="J85" s="51"/>
      <c r="K85" s="53"/>
      <c r="L85" s="51"/>
      <c r="M85" s="53"/>
      <c r="N85" s="53"/>
      <c r="O85" s="53"/>
      <c r="P85" s="53"/>
    </row>
    <row r="86" spans="1:16">
      <c r="A86" s="50"/>
      <c r="B86" s="51"/>
      <c r="C86" s="51"/>
      <c r="D86" s="51"/>
      <c r="E86" s="51"/>
      <c r="F86" s="51"/>
      <c r="G86" s="53"/>
      <c r="H86" s="53"/>
      <c r="I86" s="51"/>
      <c r="J86" s="51"/>
      <c r="K86" s="53"/>
      <c r="L86" s="51"/>
      <c r="M86" s="53"/>
      <c r="N86" s="53"/>
      <c r="O86" s="53"/>
      <c r="P86" s="53"/>
    </row>
    <row r="87" spans="1:16">
      <c r="A87" s="50"/>
      <c r="B87" s="51"/>
      <c r="C87" s="51"/>
      <c r="D87" s="51"/>
      <c r="E87" s="51"/>
      <c r="F87" s="51"/>
      <c r="G87" s="53"/>
      <c r="H87" s="53"/>
      <c r="I87" s="51"/>
      <c r="J87" s="51"/>
      <c r="K87" s="53"/>
      <c r="L87" s="51"/>
      <c r="M87" s="53"/>
      <c r="N87" s="53"/>
      <c r="O87" s="53"/>
      <c r="P87" s="53"/>
    </row>
    <row r="88" spans="1:16">
      <c r="A88" s="50"/>
      <c r="B88" s="51"/>
      <c r="C88" s="51"/>
      <c r="D88" s="51"/>
      <c r="E88" s="51"/>
      <c r="F88" s="51"/>
      <c r="G88" s="53"/>
      <c r="H88" s="53"/>
      <c r="I88" s="51"/>
      <c r="J88" s="51"/>
      <c r="K88" s="53"/>
      <c r="L88" s="51"/>
      <c r="M88" s="53"/>
      <c r="N88" s="53"/>
      <c r="O88" s="53"/>
      <c r="P88" s="53"/>
    </row>
    <row r="89" spans="1:16">
      <c r="A89" s="50"/>
      <c r="B89" s="51"/>
      <c r="C89" s="51"/>
      <c r="D89" s="51"/>
      <c r="E89" s="51"/>
      <c r="F89" s="51"/>
      <c r="G89" s="53"/>
      <c r="H89" s="53"/>
      <c r="I89" s="51"/>
      <c r="J89" s="51"/>
      <c r="K89" s="53"/>
      <c r="L89" s="51"/>
      <c r="M89" s="53"/>
      <c r="N89" s="53"/>
      <c r="O89" s="53"/>
      <c r="P89" s="53"/>
    </row>
    <row r="90" spans="1:16">
      <c r="A90" s="50"/>
      <c r="B90" s="51"/>
      <c r="C90" s="51"/>
      <c r="D90" s="51"/>
      <c r="E90" s="51"/>
      <c r="F90" s="51"/>
      <c r="G90" s="53"/>
      <c r="H90" s="53"/>
      <c r="I90" s="51"/>
      <c r="J90" s="51"/>
      <c r="K90" s="53"/>
      <c r="L90" s="51"/>
      <c r="M90" s="53"/>
      <c r="N90" s="53"/>
      <c r="O90" s="53"/>
      <c r="P90" s="53"/>
    </row>
    <row r="91" spans="1:16">
      <c r="A91" s="50"/>
      <c r="B91" s="51"/>
      <c r="C91" s="51"/>
      <c r="D91" s="51"/>
      <c r="E91" s="51"/>
      <c r="F91" s="51"/>
      <c r="G91" s="53"/>
      <c r="H91" s="53"/>
      <c r="I91" s="51"/>
      <c r="J91" s="51"/>
      <c r="K91" s="53"/>
      <c r="L91" s="51"/>
      <c r="M91" s="53"/>
      <c r="N91" s="53"/>
      <c r="O91" s="53"/>
      <c r="P91" s="53"/>
    </row>
    <row r="92" spans="1:16">
      <c r="A92" s="50"/>
      <c r="B92" s="51"/>
      <c r="C92" s="51"/>
      <c r="D92" s="51"/>
      <c r="E92" s="51"/>
      <c r="F92" s="51"/>
      <c r="G92" s="53"/>
      <c r="H92" s="53"/>
      <c r="I92" s="51"/>
      <c r="J92" s="51"/>
      <c r="K92" s="53"/>
      <c r="L92" s="51"/>
      <c r="M92" s="53"/>
      <c r="N92" s="53"/>
      <c r="O92" s="53"/>
      <c r="P92" s="53"/>
    </row>
    <row r="93" spans="1:16">
      <c r="A93" s="50"/>
      <c r="B93" s="51"/>
      <c r="C93" s="51"/>
      <c r="D93" s="51"/>
      <c r="E93" s="51"/>
      <c r="F93" s="51"/>
      <c r="G93" s="53"/>
      <c r="H93" s="53"/>
      <c r="I93" s="51"/>
      <c r="J93" s="51"/>
      <c r="K93" s="53"/>
      <c r="L93" s="51"/>
      <c r="M93" s="53"/>
      <c r="N93" s="53"/>
      <c r="O93" s="53"/>
      <c r="P93" s="53"/>
    </row>
    <row r="94" spans="1:16">
      <c r="A94" s="50"/>
      <c r="B94" s="51"/>
      <c r="C94" s="51"/>
      <c r="D94" s="51"/>
      <c r="E94" s="51"/>
      <c r="F94" s="51"/>
      <c r="G94" s="53"/>
      <c r="H94" s="53"/>
      <c r="I94" s="51"/>
      <c r="J94" s="51"/>
      <c r="K94" s="53"/>
      <c r="L94" s="51"/>
      <c r="M94" s="53"/>
      <c r="N94" s="53"/>
      <c r="O94" s="53"/>
      <c r="P94" s="53"/>
    </row>
    <row r="95" spans="1:16">
      <c r="A95" s="50"/>
      <c r="B95" s="51"/>
      <c r="C95" s="51"/>
      <c r="D95" s="51"/>
      <c r="E95" s="51"/>
      <c r="F95" s="51"/>
      <c r="G95" s="53"/>
      <c r="H95" s="53"/>
      <c r="I95" s="51"/>
      <c r="J95" s="51"/>
      <c r="K95" s="53"/>
      <c r="L95" s="51"/>
      <c r="M95" s="53"/>
      <c r="N95" s="53"/>
      <c r="O95" s="53"/>
      <c r="P95" s="53"/>
    </row>
    <row r="96" spans="1:16">
      <c r="A96" s="50"/>
      <c r="B96" s="51"/>
      <c r="C96" s="51"/>
      <c r="D96" s="51"/>
      <c r="E96" s="51"/>
      <c r="F96" s="51"/>
      <c r="G96" s="53"/>
      <c r="H96" s="53"/>
      <c r="I96" s="51"/>
      <c r="J96" s="51"/>
      <c r="K96" s="53"/>
      <c r="L96" s="51"/>
      <c r="M96" s="53"/>
      <c r="N96" s="53"/>
      <c r="O96" s="53"/>
      <c r="P96" s="53"/>
    </row>
    <row r="97" spans="1:16">
      <c r="A97" s="50"/>
      <c r="B97" s="51"/>
      <c r="C97" s="51"/>
      <c r="D97" s="51"/>
      <c r="E97" s="51"/>
      <c r="F97" s="51"/>
      <c r="G97" s="53"/>
      <c r="H97" s="53"/>
      <c r="I97" s="51"/>
      <c r="J97" s="51"/>
      <c r="K97" s="53"/>
      <c r="L97" s="51"/>
      <c r="M97" s="53"/>
      <c r="N97" s="53"/>
      <c r="O97" s="53"/>
      <c r="P97" s="53"/>
    </row>
    <row r="98" spans="1:16">
      <c r="A98" s="50"/>
      <c r="B98" s="51"/>
      <c r="C98" s="51"/>
      <c r="D98" s="51"/>
      <c r="E98" s="51"/>
      <c r="F98" s="51"/>
      <c r="G98" s="53"/>
      <c r="H98" s="53"/>
      <c r="I98" s="51"/>
      <c r="J98" s="51"/>
      <c r="K98" s="53"/>
      <c r="L98" s="51"/>
      <c r="M98" s="53"/>
      <c r="N98" s="53"/>
      <c r="O98" s="53"/>
      <c r="P98" s="53"/>
    </row>
    <row r="99" spans="1:16">
      <c r="A99" s="50"/>
      <c r="B99" s="51"/>
      <c r="C99" s="51"/>
      <c r="D99" s="51"/>
      <c r="E99" s="51"/>
      <c r="F99" s="51"/>
      <c r="G99" s="53"/>
      <c r="H99" s="53"/>
      <c r="I99" s="51"/>
      <c r="J99" s="51"/>
      <c r="K99" s="53"/>
      <c r="L99" s="51"/>
      <c r="M99" s="53"/>
      <c r="N99" s="53"/>
      <c r="O99" s="53"/>
      <c r="P99" s="53"/>
    </row>
    <row r="100" spans="1:16">
      <c r="A100" s="50"/>
      <c r="B100" s="51"/>
      <c r="C100" s="51"/>
      <c r="D100" s="51"/>
      <c r="E100" s="51"/>
      <c r="F100" s="51"/>
      <c r="G100" s="53"/>
      <c r="H100" s="53"/>
      <c r="I100" s="51"/>
      <c r="J100" s="51"/>
      <c r="K100" s="53"/>
      <c r="L100" s="51"/>
      <c r="M100" s="53"/>
      <c r="N100" s="53"/>
      <c r="O100" s="53"/>
      <c r="P100" s="53"/>
    </row>
    <row r="101" spans="1:16">
      <c r="A101" s="50"/>
      <c r="B101" s="51"/>
      <c r="C101" s="51"/>
      <c r="D101" s="51"/>
      <c r="E101" s="51"/>
      <c r="F101" s="51"/>
      <c r="G101" s="53"/>
      <c r="H101" s="53"/>
      <c r="I101" s="51"/>
      <c r="J101" s="51"/>
      <c r="K101" s="53"/>
      <c r="L101" s="51"/>
      <c r="M101" s="53"/>
      <c r="N101" s="53"/>
      <c r="O101" s="53"/>
      <c r="P101" s="53"/>
    </row>
    <row r="102" spans="1:16">
      <c r="A102" s="50"/>
      <c r="B102" s="51"/>
      <c r="C102" s="51"/>
      <c r="D102" s="51"/>
      <c r="E102" s="51"/>
      <c r="F102" s="51"/>
      <c r="G102" s="53"/>
      <c r="H102" s="53"/>
      <c r="I102" s="51"/>
      <c r="J102" s="51"/>
      <c r="K102" s="53"/>
      <c r="L102" s="51"/>
      <c r="M102" s="53"/>
      <c r="N102" s="53"/>
      <c r="O102" s="53"/>
      <c r="P102" s="53"/>
    </row>
    <row r="103" spans="1:16">
      <c r="A103" s="50"/>
      <c r="B103" s="51"/>
      <c r="C103" s="51"/>
      <c r="D103" s="51"/>
      <c r="E103" s="51"/>
      <c r="F103" s="51"/>
      <c r="G103" s="53"/>
      <c r="H103" s="53"/>
      <c r="I103" s="51"/>
      <c r="J103" s="51"/>
      <c r="K103" s="53"/>
      <c r="L103" s="51"/>
      <c r="M103" s="53"/>
      <c r="N103" s="53"/>
      <c r="O103" s="53"/>
      <c r="P103" s="53"/>
    </row>
    <row r="104" spans="1:16">
      <c r="A104" s="50"/>
      <c r="B104" s="51"/>
      <c r="C104" s="51"/>
      <c r="D104" s="51"/>
      <c r="E104" s="51"/>
      <c r="F104" s="51"/>
      <c r="G104" s="53"/>
      <c r="H104" s="53"/>
      <c r="I104" s="51"/>
      <c r="J104" s="51"/>
      <c r="K104" s="53"/>
      <c r="L104" s="51"/>
      <c r="M104" s="53"/>
      <c r="N104" s="53"/>
      <c r="O104" s="53"/>
      <c r="P104" s="53"/>
    </row>
    <row r="105" spans="1:16">
      <c r="A105" s="50"/>
      <c r="B105" s="51"/>
      <c r="C105" s="51"/>
      <c r="D105" s="51"/>
      <c r="E105" s="51"/>
      <c r="F105" s="51"/>
      <c r="G105" s="53"/>
      <c r="H105" s="53"/>
      <c r="I105" s="51"/>
      <c r="J105" s="51"/>
      <c r="K105" s="53"/>
      <c r="L105" s="51"/>
      <c r="M105" s="53"/>
      <c r="N105" s="53"/>
      <c r="O105" s="53"/>
      <c r="P105" s="53"/>
    </row>
    <row r="106" spans="1:16">
      <c r="A106" s="50"/>
      <c r="B106" s="51"/>
      <c r="C106" s="51"/>
      <c r="D106" s="51"/>
      <c r="E106" s="51"/>
      <c r="F106" s="51"/>
      <c r="G106" s="53"/>
      <c r="H106" s="53"/>
      <c r="I106" s="51"/>
      <c r="J106" s="51"/>
      <c r="K106" s="53"/>
      <c r="L106" s="51"/>
      <c r="M106" s="53"/>
      <c r="N106" s="53"/>
      <c r="O106" s="53"/>
      <c r="P106" s="53"/>
    </row>
    <row r="107" spans="1:16">
      <c r="A107" s="50"/>
      <c r="B107" s="51"/>
      <c r="C107" s="51"/>
      <c r="D107" s="51"/>
      <c r="E107" s="51"/>
      <c r="F107" s="51"/>
      <c r="G107" s="53"/>
      <c r="H107" s="53"/>
      <c r="I107" s="51"/>
      <c r="J107" s="51"/>
      <c r="K107" s="53"/>
      <c r="L107" s="51"/>
      <c r="M107" s="53"/>
      <c r="N107" s="53"/>
      <c r="O107" s="53"/>
      <c r="P107" s="53"/>
    </row>
    <row r="108" spans="1:16">
      <c r="A108" s="50"/>
      <c r="B108" s="51"/>
      <c r="C108" s="51"/>
      <c r="D108" s="51"/>
      <c r="E108" s="51"/>
      <c r="F108" s="51"/>
      <c r="G108" s="53"/>
      <c r="H108" s="53"/>
      <c r="I108" s="51"/>
      <c r="J108" s="51"/>
      <c r="K108" s="53"/>
      <c r="L108" s="51"/>
      <c r="M108" s="53"/>
      <c r="N108" s="53"/>
      <c r="O108" s="53"/>
      <c r="P108" s="53"/>
    </row>
    <row r="109" spans="1:16">
      <c r="A109" s="50"/>
      <c r="B109" s="51"/>
      <c r="C109" s="51"/>
      <c r="D109" s="51"/>
      <c r="E109" s="51"/>
      <c r="F109" s="51"/>
      <c r="G109" s="53"/>
      <c r="H109" s="53"/>
      <c r="I109" s="51"/>
      <c r="J109" s="51"/>
      <c r="K109" s="53"/>
      <c r="L109" s="51"/>
      <c r="M109" s="53"/>
      <c r="N109" s="53"/>
      <c r="O109" s="53"/>
      <c r="P109" s="53"/>
    </row>
    <row r="110" spans="1:16">
      <c r="A110" s="50"/>
      <c r="B110" s="51"/>
      <c r="C110" s="51"/>
      <c r="D110" s="51"/>
      <c r="E110" s="51"/>
      <c r="F110" s="51"/>
      <c r="G110" s="53"/>
      <c r="H110" s="53"/>
      <c r="I110" s="51"/>
      <c r="J110" s="51"/>
      <c r="K110" s="53"/>
      <c r="L110" s="51"/>
      <c r="M110" s="53"/>
      <c r="N110" s="53"/>
      <c r="O110" s="53"/>
      <c r="P110" s="53"/>
    </row>
    <row r="111" spans="1:16">
      <c r="A111" s="50"/>
      <c r="B111" s="51"/>
      <c r="C111" s="51"/>
      <c r="D111" s="51"/>
      <c r="E111" s="51"/>
      <c r="F111" s="51"/>
      <c r="G111" s="53"/>
      <c r="H111" s="53"/>
      <c r="I111" s="51"/>
      <c r="J111" s="51"/>
      <c r="K111" s="53"/>
      <c r="L111" s="51"/>
      <c r="M111" s="53"/>
      <c r="N111" s="53"/>
      <c r="O111" s="53"/>
      <c r="P111" s="53"/>
    </row>
    <row r="112" spans="1:16">
      <c r="A112" s="50"/>
      <c r="B112" s="51"/>
      <c r="C112" s="51"/>
      <c r="D112" s="51"/>
      <c r="E112" s="51"/>
      <c r="F112" s="51"/>
      <c r="G112" s="53"/>
      <c r="H112" s="53"/>
      <c r="I112" s="51"/>
      <c r="J112" s="51"/>
      <c r="K112" s="53"/>
      <c r="L112" s="51"/>
      <c r="M112" s="53"/>
      <c r="N112" s="53"/>
      <c r="O112" s="53"/>
      <c r="P112" s="53"/>
    </row>
    <row r="113" spans="1:16">
      <c r="A113" s="50"/>
      <c r="B113" s="51"/>
      <c r="C113" s="51"/>
      <c r="D113" s="51"/>
      <c r="E113" s="51"/>
      <c r="F113" s="51"/>
      <c r="G113" s="53"/>
      <c r="H113" s="53"/>
      <c r="I113" s="51"/>
      <c r="J113" s="51"/>
      <c r="K113" s="53"/>
      <c r="L113" s="51"/>
      <c r="M113" s="53"/>
      <c r="N113" s="53"/>
      <c r="O113" s="53"/>
      <c r="P113" s="53"/>
    </row>
    <row r="114" spans="1:16">
      <c r="A114" s="50"/>
      <c r="B114" s="51"/>
      <c r="C114" s="51"/>
      <c r="D114" s="51"/>
      <c r="E114" s="51"/>
      <c r="F114" s="51"/>
      <c r="G114" s="53"/>
      <c r="H114" s="53"/>
      <c r="I114" s="51"/>
      <c r="J114" s="51"/>
      <c r="K114" s="53"/>
      <c r="L114" s="51"/>
      <c r="M114" s="53"/>
      <c r="N114" s="53"/>
      <c r="O114" s="53"/>
      <c r="P114" s="53"/>
    </row>
    <row r="115" spans="1:16">
      <c r="A115" s="50"/>
      <c r="B115" s="51"/>
      <c r="C115" s="51"/>
      <c r="D115" s="51"/>
      <c r="E115" s="51"/>
      <c r="F115" s="51"/>
      <c r="G115" s="53"/>
      <c r="H115" s="53"/>
      <c r="I115" s="51"/>
      <c r="J115" s="51"/>
      <c r="K115" s="53"/>
      <c r="L115" s="51"/>
      <c r="M115" s="53"/>
      <c r="N115" s="53"/>
      <c r="O115" s="53"/>
      <c r="P115" s="53"/>
    </row>
    <row r="116" spans="1:16">
      <c r="A116" s="50"/>
      <c r="B116" s="51"/>
      <c r="C116" s="51"/>
      <c r="D116" s="51"/>
      <c r="E116" s="51"/>
      <c r="F116" s="51"/>
      <c r="G116" s="53"/>
      <c r="H116" s="53"/>
      <c r="I116" s="51"/>
      <c r="J116" s="51"/>
      <c r="K116" s="53"/>
      <c r="L116" s="51"/>
      <c r="M116" s="53"/>
      <c r="N116" s="53"/>
      <c r="O116" s="53"/>
      <c r="P116" s="53"/>
    </row>
    <row r="117" spans="1:16">
      <c r="A117" s="50"/>
      <c r="B117" s="51"/>
      <c r="C117" s="51"/>
      <c r="D117" s="51"/>
      <c r="E117" s="51"/>
      <c r="F117" s="51"/>
      <c r="G117" s="53"/>
      <c r="H117" s="53"/>
      <c r="I117" s="51"/>
      <c r="J117" s="51"/>
      <c r="K117" s="53"/>
      <c r="L117" s="51"/>
      <c r="M117" s="53"/>
      <c r="N117" s="53"/>
      <c r="O117" s="53"/>
      <c r="P117" s="53"/>
    </row>
    <row r="118" spans="1:16">
      <c r="A118" s="50"/>
      <c r="B118" s="51"/>
      <c r="C118" s="51"/>
      <c r="D118" s="51"/>
      <c r="E118" s="51"/>
      <c r="F118" s="51"/>
      <c r="G118" s="53"/>
      <c r="H118" s="53"/>
      <c r="I118" s="51"/>
      <c r="J118" s="51"/>
      <c r="K118" s="53"/>
      <c r="L118" s="51"/>
      <c r="M118" s="53"/>
      <c r="N118" s="53"/>
      <c r="O118" s="53"/>
      <c r="P118" s="53"/>
    </row>
    <row r="119" spans="1:16">
      <c r="A119" s="50"/>
      <c r="B119" s="51"/>
      <c r="C119" s="51"/>
      <c r="D119" s="51"/>
      <c r="E119" s="51"/>
      <c r="F119" s="51"/>
      <c r="G119" s="53"/>
      <c r="H119" s="53"/>
      <c r="I119" s="51"/>
      <c r="J119" s="51"/>
      <c r="K119" s="53"/>
      <c r="L119" s="51"/>
      <c r="M119" s="53"/>
      <c r="N119" s="53"/>
      <c r="O119" s="53"/>
      <c r="P119" s="53"/>
    </row>
    <row r="120" spans="1:16">
      <c r="A120" s="50"/>
      <c r="B120" s="51"/>
      <c r="C120" s="51"/>
      <c r="D120" s="51"/>
      <c r="E120" s="51"/>
      <c r="F120" s="51"/>
      <c r="G120" s="53"/>
      <c r="H120" s="53"/>
      <c r="I120" s="51"/>
      <c r="J120" s="51"/>
      <c r="K120" s="53"/>
      <c r="L120" s="51"/>
      <c r="M120" s="53"/>
      <c r="N120" s="53"/>
      <c r="O120" s="53"/>
      <c r="P120" s="53"/>
    </row>
    <row r="121" spans="1:16">
      <c r="A121" s="50"/>
      <c r="B121" s="51"/>
      <c r="C121" s="51"/>
      <c r="D121" s="51"/>
      <c r="E121" s="51"/>
      <c r="F121" s="51"/>
      <c r="G121" s="53"/>
      <c r="H121" s="53"/>
      <c r="I121" s="51"/>
      <c r="J121" s="51"/>
      <c r="K121" s="53"/>
      <c r="L121" s="51"/>
      <c r="M121" s="53"/>
      <c r="N121" s="53"/>
      <c r="O121" s="53"/>
      <c r="P121" s="53"/>
    </row>
    <row r="122" spans="1:16">
      <c r="A122" s="50"/>
      <c r="B122" s="51"/>
      <c r="C122" s="51"/>
      <c r="D122" s="51"/>
      <c r="E122" s="51"/>
      <c r="F122" s="51"/>
      <c r="G122" s="53"/>
      <c r="H122" s="53"/>
      <c r="I122" s="51"/>
      <c r="J122" s="51"/>
      <c r="K122" s="53"/>
      <c r="L122" s="51"/>
      <c r="M122" s="53"/>
      <c r="N122" s="53"/>
      <c r="O122" s="53"/>
      <c r="P122" s="53"/>
    </row>
    <row r="123" spans="1:16">
      <c r="A123" s="50"/>
      <c r="B123" s="51"/>
      <c r="C123" s="51"/>
      <c r="D123" s="51"/>
      <c r="E123" s="51"/>
      <c r="F123" s="51"/>
      <c r="G123" s="53"/>
      <c r="H123" s="53"/>
      <c r="I123" s="51"/>
      <c r="J123" s="51"/>
      <c r="K123" s="53"/>
      <c r="L123" s="51"/>
      <c r="M123" s="53"/>
      <c r="N123" s="53"/>
      <c r="O123" s="53"/>
      <c r="P123" s="53"/>
    </row>
    <row r="124" spans="1:16">
      <c r="A124" s="50"/>
      <c r="B124" s="51"/>
      <c r="C124" s="51"/>
      <c r="D124" s="51"/>
      <c r="E124" s="51"/>
      <c r="F124" s="51"/>
      <c r="G124" s="53"/>
      <c r="H124" s="53"/>
      <c r="I124" s="51"/>
      <c r="J124" s="51"/>
      <c r="K124" s="53"/>
      <c r="L124" s="51"/>
      <c r="M124" s="53"/>
      <c r="N124" s="53"/>
      <c r="O124" s="53"/>
      <c r="P124" s="53"/>
    </row>
    <row r="125" spans="1:16">
      <c r="A125" s="50"/>
      <c r="B125" s="51"/>
      <c r="C125" s="51"/>
      <c r="D125" s="51"/>
      <c r="E125" s="51"/>
      <c r="F125" s="51"/>
      <c r="G125" s="53"/>
      <c r="H125" s="53"/>
      <c r="I125" s="51"/>
      <c r="J125" s="51"/>
      <c r="K125" s="53"/>
      <c r="L125" s="51"/>
      <c r="M125" s="53"/>
      <c r="N125" s="53"/>
      <c r="O125" s="53"/>
      <c r="P125" s="53"/>
    </row>
    <row r="126" spans="1:16">
      <c r="A126" s="50"/>
      <c r="B126" s="51"/>
      <c r="C126" s="51"/>
      <c r="D126" s="51"/>
      <c r="E126" s="51"/>
      <c r="F126" s="51"/>
      <c r="G126" s="53"/>
      <c r="H126" s="53"/>
      <c r="I126" s="51"/>
      <c r="J126" s="51"/>
      <c r="K126" s="53"/>
      <c r="L126" s="51"/>
      <c r="M126" s="53"/>
      <c r="N126" s="53"/>
      <c r="O126" s="53"/>
      <c r="P126" s="53"/>
    </row>
    <row r="127" spans="1:16">
      <c r="A127" s="50"/>
      <c r="B127" s="51"/>
      <c r="C127" s="51"/>
      <c r="D127" s="51"/>
      <c r="E127" s="51"/>
      <c r="F127" s="51"/>
      <c r="G127" s="53"/>
      <c r="H127" s="53"/>
      <c r="I127" s="51"/>
      <c r="J127" s="51"/>
      <c r="K127" s="53"/>
      <c r="L127" s="51"/>
      <c r="M127" s="53"/>
      <c r="N127" s="53"/>
      <c r="O127" s="53"/>
      <c r="P127" s="53"/>
    </row>
    <row r="128" spans="1:16">
      <c r="A128" s="50"/>
      <c r="B128" s="51"/>
      <c r="C128" s="51"/>
      <c r="D128" s="51"/>
      <c r="E128" s="51"/>
      <c r="F128" s="51"/>
      <c r="G128" s="53"/>
      <c r="H128" s="53"/>
      <c r="I128" s="51"/>
      <c r="J128" s="51"/>
      <c r="K128" s="53"/>
      <c r="L128" s="51"/>
      <c r="M128" s="53"/>
      <c r="N128" s="53"/>
      <c r="O128" s="53"/>
      <c r="P128" s="53"/>
    </row>
    <row r="129" spans="1:16">
      <c r="A129" s="50"/>
      <c r="B129" s="51"/>
      <c r="C129" s="51"/>
      <c r="D129" s="51"/>
      <c r="E129" s="51"/>
      <c r="F129" s="51"/>
      <c r="G129" s="53"/>
      <c r="H129" s="53"/>
      <c r="I129" s="51"/>
      <c r="J129" s="51"/>
      <c r="K129" s="53"/>
      <c r="L129" s="51"/>
      <c r="M129" s="53"/>
      <c r="N129" s="53"/>
      <c r="O129" s="53"/>
      <c r="P129" s="53"/>
    </row>
    <row r="130" spans="1:16">
      <c r="A130" s="50"/>
      <c r="B130" s="51"/>
      <c r="C130" s="51"/>
      <c r="D130" s="51"/>
      <c r="E130" s="51"/>
      <c r="F130" s="51"/>
      <c r="G130" s="53"/>
      <c r="H130" s="53"/>
      <c r="I130" s="51"/>
      <c r="J130" s="51"/>
      <c r="K130" s="53"/>
      <c r="L130" s="51"/>
      <c r="M130" s="53"/>
      <c r="N130" s="53"/>
      <c r="O130" s="53"/>
      <c r="P130" s="53"/>
    </row>
    <row r="131" spans="1:16">
      <c r="A131" s="50"/>
      <c r="B131" s="51"/>
      <c r="C131" s="51"/>
      <c r="D131" s="51"/>
      <c r="E131" s="51"/>
      <c r="F131" s="51"/>
      <c r="G131" s="53"/>
      <c r="H131" s="53"/>
      <c r="I131" s="51"/>
      <c r="J131" s="51"/>
      <c r="K131" s="53"/>
      <c r="L131" s="51"/>
      <c r="M131" s="53"/>
      <c r="N131" s="53"/>
      <c r="O131" s="53"/>
      <c r="P131" s="53"/>
    </row>
    <row r="132" spans="1:16">
      <c r="A132" s="50"/>
      <c r="B132" s="51"/>
      <c r="C132" s="51"/>
      <c r="D132" s="51"/>
      <c r="E132" s="51"/>
      <c r="F132" s="51"/>
      <c r="G132" s="53"/>
      <c r="H132" s="53"/>
      <c r="I132" s="51"/>
      <c r="J132" s="51"/>
      <c r="K132" s="53"/>
      <c r="L132" s="51"/>
      <c r="M132" s="53"/>
      <c r="N132" s="53"/>
      <c r="O132" s="53"/>
      <c r="P132" s="53"/>
    </row>
    <row r="133" spans="1:16">
      <c r="A133" s="50"/>
      <c r="B133" s="51"/>
      <c r="C133" s="51"/>
      <c r="D133" s="51"/>
      <c r="E133" s="51"/>
      <c r="F133" s="51"/>
      <c r="G133" s="53"/>
      <c r="H133" s="53"/>
      <c r="I133" s="51"/>
      <c r="J133" s="51"/>
      <c r="K133" s="53"/>
      <c r="L133" s="51"/>
      <c r="M133" s="53"/>
      <c r="N133" s="53"/>
      <c r="O133" s="53"/>
      <c r="P133" s="53"/>
    </row>
    <row r="134" spans="1:16">
      <c r="A134" s="50"/>
      <c r="B134" s="51"/>
      <c r="C134" s="51"/>
      <c r="D134" s="51"/>
      <c r="E134" s="51"/>
      <c r="F134" s="51"/>
      <c r="G134" s="53"/>
      <c r="H134" s="53"/>
      <c r="I134" s="51"/>
      <c r="J134" s="51"/>
      <c r="K134" s="53"/>
      <c r="L134" s="51"/>
      <c r="M134" s="53"/>
      <c r="N134" s="53"/>
      <c r="O134" s="53"/>
      <c r="P134" s="53"/>
    </row>
    <row r="135" spans="1:16">
      <c r="A135" s="50"/>
      <c r="B135" s="51"/>
      <c r="D135" s="51"/>
      <c r="E135" s="51"/>
      <c r="F135" s="51"/>
      <c r="G135" s="53"/>
      <c r="H135" s="53"/>
      <c r="I135" s="51"/>
      <c r="J135" s="51"/>
      <c r="K135" s="53"/>
      <c r="L135" s="51"/>
      <c r="M135" s="53"/>
      <c r="N135" s="53"/>
      <c r="O135" s="53"/>
      <c r="P135" s="53"/>
    </row>
    <row r="136" spans="1:16">
      <c r="A136" s="50"/>
      <c r="B136" s="51"/>
      <c r="D136" s="51"/>
      <c r="E136" s="51"/>
      <c r="F136" s="51"/>
      <c r="G136" s="53"/>
      <c r="H136" s="53"/>
      <c r="I136" s="51"/>
      <c r="J136" s="51"/>
      <c r="K136" s="53"/>
      <c r="L136" s="51"/>
      <c r="M136" s="53"/>
      <c r="N136" s="53"/>
      <c r="O136" s="53"/>
      <c r="P136" s="53"/>
    </row>
    <row r="137" spans="1:16">
      <c r="A137" s="50"/>
      <c r="B137" s="51"/>
      <c r="D137" s="51"/>
      <c r="E137" s="51"/>
      <c r="F137" s="51"/>
      <c r="G137" s="53"/>
      <c r="H137" s="53"/>
      <c r="I137" s="51"/>
      <c r="J137" s="51"/>
      <c r="K137" s="53"/>
      <c r="L137" s="51"/>
      <c r="M137" s="53"/>
      <c r="N137" s="53"/>
      <c r="O137" s="53"/>
      <c r="P137" s="53"/>
    </row>
    <row r="138" spans="1:16">
      <c r="A138" s="50"/>
      <c r="B138" s="51"/>
      <c r="D138" s="51"/>
      <c r="E138" s="51"/>
      <c r="F138" s="51"/>
      <c r="G138" s="53"/>
      <c r="H138" s="53"/>
      <c r="I138" s="51"/>
      <c r="J138" s="51"/>
      <c r="K138" s="53"/>
      <c r="L138" s="51"/>
      <c r="M138" s="53"/>
      <c r="N138" s="53"/>
      <c r="O138" s="53"/>
      <c r="P138" s="53"/>
    </row>
    <row r="139" spans="1:16">
      <c r="A139" s="50"/>
      <c r="B139" s="51"/>
      <c r="D139" s="51"/>
      <c r="E139" s="51"/>
      <c r="F139" s="51"/>
      <c r="G139" s="53"/>
      <c r="H139" s="53"/>
      <c r="I139" s="51"/>
      <c r="J139" s="51"/>
      <c r="K139" s="53"/>
      <c r="L139" s="51"/>
      <c r="M139" s="53"/>
      <c r="N139" s="53"/>
      <c r="O139" s="53"/>
      <c r="P139" s="53"/>
    </row>
    <row r="140" spans="1:16">
      <c r="A140" s="50"/>
      <c r="B140" s="51"/>
      <c r="D140" s="51"/>
      <c r="E140" s="51"/>
      <c r="F140" s="51"/>
      <c r="G140" s="53"/>
      <c r="H140" s="53"/>
      <c r="I140" s="51"/>
      <c r="J140" s="51"/>
      <c r="K140" s="53"/>
      <c r="L140" s="51"/>
      <c r="M140" s="53"/>
      <c r="N140" s="53"/>
      <c r="O140" s="53"/>
      <c r="P140" s="53"/>
    </row>
    <row r="141" spans="1:16">
      <c r="A141" s="50"/>
      <c r="B141" s="51"/>
      <c r="D141" s="51"/>
      <c r="E141" s="51"/>
      <c r="F141" s="51"/>
      <c r="G141" s="53"/>
      <c r="H141" s="53"/>
      <c r="I141" s="51"/>
      <c r="J141" s="51"/>
      <c r="K141" s="53"/>
      <c r="L141" s="51"/>
      <c r="M141" s="53"/>
      <c r="N141" s="53"/>
      <c r="O141" s="53"/>
      <c r="P141" s="53"/>
    </row>
    <row r="142" spans="1:16">
      <c r="A142" s="50"/>
      <c r="B142" s="51"/>
      <c r="D142" s="51"/>
      <c r="E142" s="51"/>
      <c r="F142" s="51"/>
      <c r="G142" s="53"/>
      <c r="H142" s="53"/>
      <c r="I142" s="51"/>
      <c r="J142" s="51"/>
      <c r="K142" s="53"/>
      <c r="L142" s="51"/>
      <c r="M142" s="53"/>
      <c r="N142" s="53"/>
      <c r="O142" s="53"/>
      <c r="P142" s="53"/>
    </row>
    <row r="143" spans="1:16">
      <c r="A143" s="50"/>
      <c r="B143" s="51"/>
      <c r="D143" s="51"/>
      <c r="E143" s="51"/>
      <c r="F143" s="51"/>
      <c r="G143" s="53"/>
      <c r="H143" s="53"/>
      <c r="I143" s="51"/>
      <c r="J143" s="51"/>
      <c r="K143" s="53"/>
      <c r="L143" s="51"/>
      <c r="M143" s="53"/>
      <c r="N143" s="53"/>
      <c r="O143" s="53"/>
      <c r="P143" s="53"/>
    </row>
    <row r="144" spans="1:16">
      <c r="A144" s="50"/>
      <c r="B144" s="51"/>
      <c r="D144" s="51"/>
      <c r="E144" s="51"/>
      <c r="F144" s="51"/>
      <c r="G144" s="53"/>
      <c r="H144" s="53"/>
      <c r="I144" s="51"/>
      <c r="J144" s="51"/>
      <c r="K144" s="53"/>
      <c r="L144" s="51"/>
      <c r="M144" s="53"/>
      <c r="N144" s="53"/>
      <c r="O144" s="53"/>
      <c r="P144" s="53"/>
    </row>
    <row r="145" spans="1:16">
      <c r="A145" s="50"/>
      <c r="B145" s="51"/>
      <c r="D145" s="51"/>
      <c r="E145" s="51"/>
      <c r="F145" s="51"/>
      <c r="G145" s="53"/>
      <c r="H145" s="53"/>
      <c r="I145" s="51"/>
      <c r="J145" s="51"/>
      <c r="K145" s="53"/>
      <c r="L145" s="51"/>
      <c r="M145" s="53"/>
      <c r="N145" s="53"/>
      <c r="O145" s="53"/>
      <c r="P145" s="53"/>
    </row>
    <row r="146" spans="1:16">
      <c r="A146" s="50"/>
      <c r="B146" s="51"/>
      <c r="D146" s="51"/>
      <c r="E146" s="51"/>
      <c r="F146" s="51"/>
      <c r="G146" s="53"/>
      <c r="H146" s="53"/>
      <c r="I146" s="51"/>
      <c r="J146" s="51"/>
      <c r="K146" s="53"/>
      <c r="L146" s="51"/>
      <c r="M146" s="53"/>
      <c r="N146" s="53"/>
      <c r="O146" s="53"/>
      <c r="P146" s="53"/>
    </row>
    <row r="147" spans="1:16">
      <c r="G147" s="61"/>
      <c r="H147" s="61"/>
      <c r="K147" s="61"/>
      <c r="M147" s="61"/>
      <c r="N147" s="61"/>
      <c r="O147" s="61"/>
      <c r="P147" s="61"/>
    </row>
    <row r="148" spans="1:16">
      <c r="G148" s="61"/>
      <c r="H148" s="61"/>
      <c r="K148" s="61"/>
      <c r="M148" s="61"/>
      <c r="N148" s="61"/>
      <c r="O148" s="61"/>
      <c r="P148" s="61"/>
    </row>
    <row r="149" spans="1:16">
      <c r="G149" s="61"/>
      <c r="H149" s="61"/>
      <c r="K149" s="61"/>
      <c r="M149" s="61"/>
      <c r="N149" s="61"/>
      <c r="O149" s="61"/>
      <c r="P149" s="61"/>
    </row>
    <row r="150" spans="1:16">
      <c r="G150" s="61"/>
      <c r="H150" s="61"/>
      <c r="K150" s="61"/>
      <c r="M150" s="61"/>
      <c r="N150" s="61"/>
      <c r="O150" s="61"/>
      <c r="P150" s="61"/>
    </row>
    <row r="151" spans="1:16">
      <c r="G151" s="61"/>
      <c r="H151" s="61"/>
      <c r="K151" s="61"/>
      <c r="M151" s="61"/>
      <c r="N151" s="61"/>
      <c r="O151" s="61"/>
      <c r="P151" s="61"/>
    </row>
    <row r="152" spans="1:16">
      <c r="G152" s="61"/>
      <c r="H152" s="61"/>
      <c r="K152" s="61"/>
      <c r="M152" s="61"/>
      <c r="N152" s="61"/>
      <c r="O152" s="61"/>
      <c r="P152" s="61"/>
    </row>
    <row r="153" spans="1:16">
      <c r="G153" s="61"/>
      <c r="H153" s="61"/>
      <c r="K153" s="61"/>
      <c r="M153" s="61"/>
      <c r="N153" s="61"/>
      <c r="O153" s="61"/>
      <c r="P153" s="61"/>
    </row>
    <row r="154" spans="1:16">
      <c r="G154" s="61"/>
      <c r="H154" s="61"/>
      <c r="K154" s="61"/>
      <c r="M154" s="61"/>
      <c r="N154" s="61"/>
      <c r="O154" s="61"/>
      <c r="P154" s="61"/>
    </row>
    <row r="155" spans="1:16">
      <c r="G155" s="61"/>
      <c r="H155" s="61"/>
      <c r="K155" s="61"/>
      <c r="M155" s="61"/>
      <c r="N155" s="61"/>
      <c r="O155" s="61"/>
      <c r="P155" s="61"/>
    </row>
    <row r="156" spans="1:16">
      <c r="G156" s="61"/>
      <c r="H156" s="61"/>
      <c r="K156" s="61"/>
      <c r="M156" s="61"/>
      <c r="N156" s="61"/>
      <c r="O156" s="61"/>
      <c r="P156" s="61"/>
    </row>
    <row r="157" spans="1:16">
      <c r="G157" s="61"/>
      <c r="H157" s="61"/>
      <c r="K157" s="61"/>
      <c r="M157" s="61"/>
      <c r="N157" s="61"/>
      <c r="O157" s="61"/>
      <c r="P157" s="61"/>
    </row>
    <row r="158" spans="1:16">
      <c r="G158" s="61"/>
      <c r="H158" s="61"/>
      <c r="K158" s="61"/>
      <c r="M158" s="61"/>
      <c r="N158" s="61"/>
      <c r="O158" s="61"/>
      <c r="P158" s="61"/>
    </row>
    <row r="159" spans="1:16">
      <c r="G159" s="61"/>
      <c r="H159" s="61"/>
      <c r="K159" s="61"/>
      <c r="M159" s="61"/>
      <c r="N159" s="61"/>
      <c r="O159" s="61"/>
      <c r="P159" s="61"/>
    </row>
    <row r="160" spans="1:16">
      <c r="G160" s="61"/>
      <c r="H160" s="61"/>
      <c r="K160" s="61"/>
      <c r="M160" s="61"/>
      <c r="N160" s="61"/>
      <c r="O160" s="61"/>
      <c r="P160" s="61"/>
    </row>
    <row r="161" spans="7:16">
      <c r="G161" s="61"/>
      <c r="H161" s="61"/>
      <c r="K161" s="61"/>
      <c r="M161" s="61"/>
      <c r="N161" s="61"/>
      <c r="O161" s="61"/>
      <c r="P161" s="61"/>
    </row>
    <row r="162" spans="7:16">
      <c r="G162" s="61"/>
      <c r="H162" s="61"/>
      <c r="K162" s="61"/>
      <c r="M162" s="61"/>
      <c r="N162" s="61"/>
      <c r="O162" s="61"/>
      <c r="P162" s="61"/>
    </row>
    <row r="163" spans="7:16">
      <c r="G163" s="61"/>
      <c r="H163" s="61"/>
      <c r="K163" s="61"/>
      <c r="M163" s="61"/>
      <c r="N163" s="61"/>
      <c r="O163" s="61"/>
      <c r="P163" s="61"/>
    </row>
    <row r="164" spans="7:16">
      <c r="G164" s="61"/>
      <c r="H164" s="61"/>
      <c r="K164" s="61"/>
      <c r="M164" s="61"/>
      <c r="N164" s="61"/>
      <c r="O164" s="61"/>
      <c r="P164" s="61"/>
    </row>
    <row r="165" spans="7:16">
      <c r="G165" s="61"/>
      <c r="H165" s="61"/>
      <c r="K165" s="61"/>
      <c r="M165" s="61"/>
      <c r="N165" s="61"/>
      <c r="O165" s="61"/>
      <c r="P165" s="61"/>
    </row>
    <row r="166" spans="7:16">
      <c r="G166" s="61"/>
      <c r="H166" s="61"/>
      <c r="K166" s="61"/>
      <c r="M166" s="61"/>
      <c r="N166" s="61"/>
      <c r="O166" s="61"/>
      <c r="P166" s="61"/>
    </row>
    <row r="167" spans="7:16">
      <c r="G167" s="61"/>
      <c r="H167" s="61"/>
      <c r="K167" s="61"/>
      <c r="M167" s="61"/>
      <c r="N167" s="61"/>
      <c r="O167" s="61"/>
      <c r="P167" s="61"/>
    </row>
    <row r="168" spans="7:16">
      <c r="G168" s="61"/>
      <c r="H168" s="61"/>
      <c r="K168" s="61"/>
      <c r="M168" s="61"/>
      <c r="N168" s="61"/>
      <c r="O168" s="61"/>
      <c r="P168" s="61"/>
    </row>
    <row r="169" spans="7:16">
      <c r="G169" s="61"/>
      <c r="H169" s="61"/>
      <c r="K169" s="61"/>
      <c r="M169" s="61"/>
      <c r="N169" s="61"/>
      <c r="O169" s="61"/>
      <c r="P169" s="61"/>
    </row>
    <row r="170" spans="7:16">
      <c r="G170" s="61"/>
      <c r="H170" s="61"/>
      <c r="K170" s="61"/>
      <c r="M170" s="61"/>
      <c r="N170" s="61"/>
      <c r="O170" s="61"/>
      <c r="P170" s="61"/>
    </row>
    <row r="171" spans="7:16">
      <c r="G171" s="61"/>
      <c r="H171" s="61"/>
      <c r="K171" s="61"/>
      <c r="M171" s="61"/>
      <c r="N171" s="61"/>
      <c r="O171" s="61"/>
      <c r="P171" s="61"/>
    </row>
    <row r="172" spans="7:16">
      <c r="G172" s="61"/>
      <c r="H172" s="61"/>
      <c r="K172" s="61"/>
      <c r="M172" s="61"/>
      <c r="N172" s="61"/>
      <c r="O172" s="61"/>
      <c r="P172" s="61"/>
    </row>
    <row r="173" spans="7:16">
      <c r="G173" s="61"/>
      <c r="H173" s="61"/>
      <c r="K173" s="61"/>
      <c r="M173" s="61"/>
      <c r="N173" s="61"/>
      <c r="O173" s="61"/>
      <c r="P173" s="61"/>
    </row>
    <row r="174" spans="7:16">
      <c r="G174" s="61"/>
      <c r="H174" s="61"/>
      <c r="K174" s="61"/>
      <c r="M174" s="61"/>
      <c r="N174" s="61"/>
      <c r="O174" s="61"/>
      <c r="P174" s="61"/>
    </row>
    <row r="175" spans="7:16">
      <c r="G175" s="61"/>
      <c r="H175" s="61"/>
      <c r="K175" s="61"/>
      <c r="M175" s="61"/>
      <c r="N175" s="61"/>
      <c r="O175" s="61"/>
      <c r="P175" s="61"/>
    </row>
  </sheetData>
  <mergeCells count="6">
    <mergeCell ref="O5:P5"/>
    <mergeCell ref="A3:N3"/>
    <mergeCell ref="A2:N2"/>
    <mergeCell ref="G7:H7"/>
    <mergeCell ref="A40:I40"/>
    <mergeCell ref="B5:C5"/>
  </mergeCells>
  <phoneticPr fontId="4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78" pageOrder="overThenDown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AI172"/>
  <sheetViews>
    <sheetView tabSelected="1" view="pageBreakPreview" topLeftCell="O1" zoomScaleNormal="100" zoomScaleSheetLayoutView="100" workbookViewId="0">
      <selection activeCell="U29" sqref="U29"/>
    </sheetView>
  </sheetViews>
  <sheetFormatPr defaultColWidth="9" defaultRowHeight="17.25" outlineLevelRow="1"/>
  <cols>
    <col min="1" max="1" width="9.5" style="58" customWidth="1"/>
    <col min="2" max="2" width="15.125" style="21" customWidth="1"/>
    <col min="3" max="3" width="13.375" style="21" customWidth="1"/>
    <col min="4" max="4" width="12.5" style="21" customWidth="1"/>
    <col min="5" max="5" width="12.375" style="21" customWidth="1"/>
    <col min="6" max="6" width="12.5" style="21" customWidth="1"/>
    <col min="7" max="7" width="19.125" style="21" bestFit="1" customWidth="1"/>
    <col min="8" max="8" width="9.5" style="58" customWidth="1"/>
    <col min="9" max="9" width="13.125" style="21" bestFit="1" customWidth="1"/>
    <col min="10" max="10" width="12" style="21" customWidth="1"/>
    <col min="11" max="11" width="12.25" style="21" customWidth="1"/>
    <col min="12" max="12" width="12.375" style="21" customWidth="1"/>
    <col min="13" max="14" width="12.25" style="21" customWidth="1"/>
    <col min="15" max="15" width="12.25" style="54" customWidth="1"/>
    <col min="16" max="16" width="0.25" style="21" hidden="1" customWidth="1"/>
    <col min="17" max="17" width="13.125" style="21" bestFit="1" customWidth="1"/>
    <col min="18" max="18" width="10.125" style="21" customWidth="1"/>
    <col min="19" max="21" width="13.125" style="21" bestFit="1" customWidth="1"/>
    <col min="22" max="22" width="12.125" style="21" bestFit="1" customWidth="1"/>
    <col min="23" max="25" width="10.125" style="21" customWidth="1"/>
    <col min="26" max="26" width="9.625" style="21" customWidth="1"/>
    <col min="27" max="31" width="11.5" style="21" customWidth="1"/>
    <col min="32" max="32" width="13.125" style="21" bestFit="1" customWidth="1"/>
    <col min="33" max="33" width="6.5" style="54" bestFit="1" customWidth="1"/>
    <col min="34" max="16384" width="9" style="21"/>
  </cols>
  <sheetData>
    <row r="1" spans="1:35" s="7" customFormat="1" ht="24.95" customHeight="1">
      <c r="A1" s="6"/>
      <c r="B1" s="6"/>
      <c r="C1" s="6"/>
      <c r="D1" s="6"/>
      <c r="E1" s="6"/>
      <c r="F1" s="6"/>
      <c r="G1" s="211"/>
      <c r="H1" s="212"/>
      <c r="J1" s="8"/>
      <c r="K1" s="8"/>
      <c r="L1" s="8"/>
      <c r="M1" s="8"/>
      <c r="N1" s="8"/>
      <c r="P1" s="8"/>
      <c r="Q1" s="6"/>
      <c r="R1" s="6"/>
      <c r="S1" s="6"/>
      <c r="T1" s="6"/>
      <c r="U1" s="6"/>
      <c r="V1" s="6"/>
      <c r="W1" s="6"/>
      <c r="X1" s="6"/>
      <c r="Y1" s="211"/>
      <c r="Z1" s="212"/>
      <c r="AA1" s="8"/>
      <c r="AB1" s="8"/>
      <c r="AC1" s="8"/>
      <c r="AD1" s="8"/>
      <c r="AE1" s="8"/>
      <c r="AF1" s="8"/>
      <c r="AG1" s="8"/>
      <c r="AH1" s="8"/>
      <c r="AI1" s="8"/>
    </row>
    <row r="2" spans="1:35" s="7" customFormat="1" ht="24.95" customHeight="1">
      <c r="A2" s="6"/>
      <c r="B2" s="6"/>
      <c r="C2" s="6"/>
      <c r="D2" s="6"/>
      <c r="E2" s="6"/>
      <c r="F2" s="6"/>
      <c r="G2" s="8"/>
      <c r="H2" s="6"/>
      <c r="J2" s="8"/>
      <c r="K2" s="8"/>
      <c r="L2" s="8"/>
      <c r="M2" s="8"/>
      <c r="N2" s="8"/>
      <c r="P2" s="8"/>
      <c r="Q2" s="6"/>
      <c r="R2" s="6"/>
      <c r="S2" s="6"/>
      <c r="T2" s="6"/>
      <c r="U2" s="6"/>
      <c r="V2" s="6"/>
      <c r="W2" s="6"/>
      <c r="X2" s="6"/>
      <c r="Y2" s="8"/>
      <c r="Z2" s="6"/>
      <c r="AA2" s="8"/>
      <c r="AB2" s="8"/>
      <c r="AC2" s="8"/>
      <c r="AD2" s="8"/>
      <c r="AE2" s="8"/>
      <c r="AF2" s="8"/>
      <c r="AG2" s="8"/>
      <c r="AH2" s="8"/>
      <c r="AI2" s="8"/>
    </row>
    <row r="3" spans="1:35" s="14" customFormat="1" ht="24.95" customHeight="1">
      <c r="A3" s="9" t="s">
        <v>7</v>
      </c>
      <c r="B3" s="10"/>
      <c r="C3" s="10"/>
      <c r="D3" s="10"/>
      <c r="E3" s="10"/>
      <c r="F3" s="10"/>
      <c r="G3" s="10"/>
      <c r="H3" s="9" t="s">
        <v>159</v>
      </c>
      <c r="I3" s="9"/>
      <c r="J3" s="10"/>
      <c r="K3" s="11"/>
      <c r="L3" s="11"/>
      <c r="M3" s="11"/>
      <c r="N3" s="11"/>
      <c r="O3" s="98"/>
      <c r="P3" s="99"/>
      <c r="Q3" s="9" t="s">
        <v>160</v>
      </c>
      <c r="R3" s="9"/>
      <c r="S3" s="10"/>
      <c r="T3" s="10"/>
      <c r="U3" s="10"/>
      <c r="V3" s="10"/>
      <c r="W3" s="10"/>
      <c r="X3" s="10"/>
      <c r="Y3" s="10"/>
      <c r="Z3" s="9"/>
      <c r="AA3" s="9" t="s">
        <v>159</v>
      </c>
      <c r="AB3" s="10"/>
      <c r="AC3" s="10"/>
      <c r="AD3" s="11"/>
      <c r="AE3" s="11"/>
      <c r="AF3" s="11"/>
      <c r="AG3" s="98"/>
    </row>
    <row r="4" spans="1:35" s="20" customFormat="1" ht="31.5">
      <c r="A4" s="15" t="s">
        <v>161</v>
      </c>
      <c r="B4" s="16"/>
      <c r="C4" s="16"/>
      <c r="D4" s="16"/>
      <c r="E4" s="16"/>
      <c r="F4" s="16"/>
      <c r="G4" s="100"/>
      <c r="H4" s="101"/>
      <c r="I4" s="15"/>
      <c r="J4" s="16"/>
      <c r="K4" s="17"/>
      <c r="L4" s="17"/>
      <c r="M4" s="17"/>
      <c r="N4" s="17"/>
      <c r="O4" s="102"/>
      <c r="P4" s="103"/>
      <c r="Q4" s="15"/>
      <c r="R4" s="15"/>
      <c r="S4" s="16"/>
      <c r="T4" s="16"/>
      <c r="U4" s="16"/>
      <c r="V4" s="16"/>
      <c r="W4" s="16"/>
      <c r="X4" s="16"/>
      <c r="Y4" s="16"/>
      <c r="Z4" s="15"/>
      <c r="AA4" s="15"/>
      <c r="AB4" s="16"/>
      <c r="AC4" s="16"/>
      <c r="AD4" s="17"/>
      <c r="AE4" s="17"/>
      <c r="AF4" s="17"/>
      <c r="AG4" s="102"/>
    </row>
    <row r="5" spans="1:35" s="20" customFormat="1" ht="23.1" customHeight="1">
      <c r="A5" s="15"/>
      <c r="B5" s="16"/>
      <c r="C5" s="16"/>
      <c r="D5" s="16"/>
      <c r="E5" s="16"/>
      <c r="F5" s="16"/>
      <c r="G5" s="100"/>
      <c r="H5" s="101"/>
      <c r="I5" s="15"/>
      <c r="J5" s="16"/>
      <c r="K5" s="17"/>
      <c r="L5" s="17"/>
      <c r="M5" s="17"/>
      <c r="N5" s="17"/>
      <c r="O5" s="102"/>
      <c r="P5" s="103"/>
      <c r="Q5" s="15"/>
      <c r="R5" s="15"/>
      <c r="S5" s="16"/>
      <c r="T5" s="16"/>
      <c r="U5" s="16"/>
      <c r="V5" s="16"/>
      <c r="W5" s="16"/>
      <c r="X5" s="16"/>
      <c r="Y5" s="16"/>
      <c r="Z5" s="15"/>
      <c r="AA5" s="15"/>
      <c r="AB5" s="16"/>
      <c r="AC5" s="16"/>
      <c r="AD5" s="17"/>
      <c r="AE5" s="17"/>
      <c r="AF5" s="17"/>
      <c r="AG5" s="102"/>
    </row>
    <row r="6" spans="1:35" s="27" customFormat="1" ht="15" customHeight="1" thickBot="1">
      <c r="A6" s="228" t="s">
        <v>301</v>
      </c>
      <c r="B6" s="229"/>
      <c r="C6" s="229"/>
      <c r="D6" s="229"/>
      <c r="E6" s="229"/>
      <c r="F6" s="229"/>
      <c r="G6" s="230" t="s">
        <v>302</v>
      </c>
      <c r="H6" s="228" t="s">
        <v>8</v>
      </c>
      <c r="I6" s="229"/>
      <c r="J6" s="229"/>
      <c r="K6" s="229"/>
      <c r="L6" s="229"/>
      <c r="M6" s="229"/>
      <c r="N6" s="229"/>
      <c r="O6" s="230" t="s">
        <v>302</v>
      </c>
      <c r="P6" s="230"/>
      <c r="Q6" s="228" t="s">
        <v>8</v>
      </c>
      <c r="R6" s="228"/>
      <c r="S6" s="229"/>
      <c r="T6" s="229"/>
      <c r="U6" s="229"/>
      <c r="V6" s="229"/>
      <c r="W6" s="229"/>
      <c r="X6" s="229"/>
      <c r="Y6" s="230" t="s">
        <v>302</v>
      </c>
      <c r="Z6" s="228" t="s">
        <v>8</v>
      </c>
      <c r="AA6" s="229"/>
      <c r="AB6" s="229"/>
      <c r="AC6" s="229"/>
      <c r="AD6" s="229"/>
      <c r="AE6" s="229"/>
      <c r="AF6" s="229"/>
      <c r="AG6" s="230" t="s">
        <v>302</v>
      </c>
    </row>
    <row r="7" spans="1:35" s="29" customFormat="1" ht="18.75" customHeight="1">
      <c r="A7" s="231" t="s">
        <v>109</v>
      </c>
      <c r="B7" s="232" t="s">
        <v>9</v>
      </c>
      <c r="C7" s="232" t="s">
        <v>10</v>
      </c>
      <c r="D7" s="232" t="s">
        <v>11</v>
      </c>
      <c r="E7" s="232" t="s">
        <v>12</v>
      </c>
      <c r="F7" s="232" t="s">
        <v>13</v>
      </c>
      <c r="G7" s="233" t="s">
        <v>198</v>
      </c>
      <c r="H7" s="231" t="s">
        <v>162</v>
      </c>
      <c r="I7" s="231" t="s">
        <v>14</v>
      </c>
      <c r="J7" s="232" t="s">
        <v>199</v>
      </c>
      <c r="K7" s="232" t="s">
        <v>15</v>
      </c>
      <c r="L7" s="232" t="s">
        <v>16</v>
      </c>
      <c r="M7" s="232" t="s">
        <v>163</v>
      </c>
      <c r="N7" s="232" t="s">
        <v>164</v>
      </c>
      <c r="O7" s="233" t="s">
        <v>165</v>
      </c>
      <c r="P7" s="234"/>
      <c r="Q7" s="231" t="s">
        <v>105</v>
      </c>
      <c r="R7" s="231" t="s">
        <v>17</v>
      </c>
      <c r="S7" s="232" t="s">
        <v>200</v>
      </c>
      <c r="T7" s="232" t="s">
        <v>201</v>
      </c>
      <c r="U7" s="232" t="s">
        <v>202</v>
      </c>
      <c r="V7" s="232" t="s">
        <v>107</v>
      </c>
      <c r="W7" s="232" t="s">
        <v>166</v>
      </c>
      <c r="X7" s="232" t="s">
        <v>18</v>
      </c>
      <c r="Y7" s="233" t="s">
        <v>203</v>
      </c>
      <c r="Z7" s="231" t="s">
        <v>167</v>
      </c>
      <c r="AA7" s="231" t="s">
        <v>19</v>
      </c>
      <c r="AB7" s="232" t="s">
        <v>20</v>
      </c>
      <c r="AC7" s="232" t="s">
        <v>21</v>
      </c>
      <c r="AD7" s="232" t="s">
        <v>22</v>
      </c>
      <c r="AE7" s="232" t="s">
        <v>204</v>
      </c>
      <c r="AF7" s="232" t="s">
        <v>23</v>
      </c>
      <c r="AG7" s="233" t="s">
        <v>24</v>
      </c>
    </row>
    <row r="8" spans="1:35" s="29" customFormat="1" ht="18.75" customHeight="1">
      <c r="A8" s="235"/>
      <c r="B8" s="236"/>
      <c r="C8" s="236"/>
      <c r="D8" s="236"/>
      <c r="E8" s="236"/>
      <c r="F8" s="236"/>
      <c r="G8" s="237" t="s">
        <v>168</v>
      </c>
      <c r="H8" s="235"/>
      <c r="I8" s="235" t="s">
        <v>25</v>
      </c>
      <c r="J8" s="238" t="s">
        <v>169</v>
      </c>
      <c r="K8" s="236" t="s">
        <v>26</v>
      </c>
      <c r="L8" s="236" t="s">
        <v>27</v>
      </c>
      <c r="M8" s="236" t="s">
        <v>170</v>
      </c>
      <c r="N8" s="236" t="s">
        <v>171</v>
      </c>
      <c r="O8" s="239" t="s">
        <v>172</v>
      </c>
      <c r="P8" s="240"/>
      <c r="Q8" s="235"/>
      <c r="R8" s="235" t="s">
        <v>1</v>
      </c>
      <c r="S8" s="236"/>
      <c r="T8" s="236"/>
      <c r="U8" s="236"/>
      <c r="V8" s="236" t="s">
        <v>1</v>
      </c>
      <c r="W8" s="236" t="s">
        <v>173</v>
      </c>
      <c r="X8" s="236" t="s">
        <v>28</v>
      </c>
      <c r="Y8" s="239"/>
      <c r="Z8" s="235"/>
      <c r="AA8" s="235" t="s">
        <v>174</v>
      </c>
      <c r="AB8" s="236" t="s">
        <v>29</v>
      </c>
      <c r="AC8" s="236" t="s">
        <v>30</v>
      </c>
      <c r="AD8" s="236" t="s">
        <v>31</v>
      </c>
      <c r="AE8" s="236" t="s">
        <v>32</v>
      </c>
      <c r="AF8" s="236" t="s">
        <v>33</v>
      </c>
      <c r="AG8" s="239"/>
    </row>
    <row r="9" spans="1:35" s="29" customFormat="1" ht="19.5" customHeight="1">
      <c r="A9" s="241" t="s">
        <v>196</v>
      </c>
      <c r="B9" s="242" t="s">
        <v>34</v>
      </c>
      <c r="C9" s="242" t="s">
        <v>176</v>
      </c>
      <c r="D9" s="242" t="s">
        <v>177</v>
      </c>
      <c r="E9" s="242" t="s">
        <v>35</v>
      </c>
      <c r="F9" s="242" t="s">
        <v>36</v>
      </c>
      <c r="G9" s="243" t="s">
        <v>178</v>
      </c>
      <c r="H9" s="241" t="s">
        <v>175</v>
      </c>
      <c r="I9" s="241" t="s">
        <v>179</v>
      </c>
      <c r="J9" s="244" t="s">
        <v>180</v>
      </c>
      <c r="K9" s="242" t="s">
        <v>37</v>
      </c>
      <c r="L9" s="242" t="s">
        <v>37</v>
      </c>
      <c r="M9" s="242" t="s">
        <v>181</v>
      </c>
      <c r="N9" s="242" t="s">
        <v>182</v>
      </c>
      <c r="O9" s="243" t="s">
        <v>180</v>
      </c>
      <c r="P9" s="245"/>
      <c r="Q9" s="241" t="s">
        <v>38</v>
      </c>
      <c r="R9" s="241" t="s">
        <v>106</v>
      </c>
      <c r="S9" s="242" t="s">
        <v>39</v>
      </c>
      <c r="T9" s="242" t="s">
        <v>40</v>
      </c>
      <c r="U9" s="242" t="s">
        <v>41</v>
      </c>
      <c r="V9" s="242" t="s">
        <v>108</v>
      </c>
      <c r="W9" s="242" t="s">
        <v>183</v>
      </c>
      <c r="X9" s="242" t="s">
        <v>184</v>
      </c>
      <c r="Y9" s="243" t="s">
        <v>42</v>
      </c>
      <c r="Z9" s="241" t="s">
        <v>175</v>
      </c>
      <c r="AA9" s="241" t="s">
        <v>185</v>
      </c>
      <c r="AB9" s="242" t="s">
        <v>186</v>
      </c>
      <c r="AC9" s="242" t="s">
        <v>37</v>
      </c>
      <c r="AD9" s="242" t="s">
        <v>37</v>
      </c>
      <c r="AE9" s="242" t="s">
        <v>43</v>
      </c>
      <c r="AF9" s="242" t="s">
        <v>180</v>
      </c>
      <c r="AG9" s="243" t="s">
        <v>187</v>
      </c>
    </row>
    <row r="10" spans="1:35" s="35" customFormat="1" ht="38.25" hidden="1" customHeight="1">
      <c r="A10" s="246">
        <v>2012</v>
      </c>
      <c r="B10" s="247">
        <v>1819670858.1999998</v>
      </c>
      <c r="C10" s="247">
        <v>106184067.5</v>
      </c>
      <c r="D10" s="247">
        <v>59354432.300000004</v>
      </c>
      <c r="E10" s="247">
        <v>374608</v>
      </c>
      <c r="F10" s="247">
        <v>13021834.5</v>
      </c>
      <c r="G10" s="247">
        <v>1532210023.1000001</v>
      </c>
      <c r="H10" s="246">
        <v>2012</v>
      </c>
      <c r="I10" s="248">
        <v>0</v>
      </c>
      <c r="J10" s="247">
        <v>13201288.5</v>
      </c>
      <c r="K10" s="247">
        <v>1392754</v>
      </c>
      <c r="L10" s="247">
        <v>1058409</v>
      </c>
      <c r="M10" s="249">
        <v>44579.7</v>
      </c>
      <c r="N10" s="249">
        <v>63289</v>
      </c>
      <c r="O10" s="250">
        <v>340206.2</v>
      </c>
      <c r="P10" s="251">
        <v>0</v>
      </c>
      <c r="Q10" s="252">
        <v>18710533.899999999</v>
      </c>
      <c r="R10" s="252">
        <v>0</v>
      </c>
      <c r="S10" s="247">
        <v>41517796.399999999</v>
      </c>
      <c r="T10" s="247">
        <v>997796.2</v>
      </c>
      <c r="U10" s="247">
        <v>15228677.500000002</v>
      </c>
      <c r="V10" s="247">
        <v>1597040.3</v>
      </c>
      <c r="W10" s="249">
        <v>44804</v>
      </c>
      <c r="X10" s="247">
        <v>42247.1</v>
      </c>
      <c r="Y10" s="247">
        <v>150152.5</v>
      </c>
      <c r="Z10" s="246">
        <v>2012</v>
      </c>
      <c r="AA10" s="247">
        <v>3670407.1</v>
      </c>
      <c r="AB10" s="247">
        <v>148765</v>
      </c>
      <c r="AC10" s="247">
        <v>379866.8</v>
      </c>
      <c r="AD10" s="247">
        <v>6191</v>
      </c>
      <c r="AE10" s="247">
        <v>471600.8</v>
      </c>
      <c r="AF10" s="247">
        <v>9459487.7999999989</v>
      </c>
      <c r="AG10" s="253">
        <v>0</v>
      </c>
    </row>
    <row r="11" spans="1:35" s="35" customFormat="1" ht="38.25" customHeight="1">
      <c r="A11" s="246">
        <v>2013</v>
      </c>
      <c r="B11" s="247">
        <v>1819670464.2</v>
      </c>
      <c r="C11" s="247">
        <v>106161751.3</v>
      </c>
      <c r="D11" s="247">
        <v>59016163.299999997</v>
      </c>
      <c r="E11" s="247">
        <v>391694</v>
      </c>
      <c r="F11" s="247">
        <v>13005027.5</v>
      </c>
      <c r="G11" s="247">
        <v>1532013213.0999999</v>
      </c>
      <c r="H11" s="246">
        <v>2013</v>
      </c>
      <c r="I11" s="248">
        <v>0</v>
      </c>
      <c r="J11" s="247">
        <v>13542414.5</v>
      </c>
      <c r="K11" s="247">
        <v>1406777</v>
      </c>
      <c r="L11" s="247">
        <v>1058248</v>
      </c>
      <c r="M11" s="249">
        <v>48420.7</v>
      </c>
      <c r="N11" s="249">
        <v>64382</v>
      </c>
      <c r="O11" s="250">
        <v>382279.2</v>
      </c>
      <c r="P11" s="251">
        <v>0</v>
      </c>
      <c r="Q11" s="252">
        <v>18722460.899999999</v>
      </c>
      <c r="R11" s="252">
        <v>0</v>
      </c>
      <c r="S11" s="247">
        <v>41497779.399999999</v>
      </c>
      <c r="T11" s="247">
        <v>997796.2</v>
      </c>
      <c r="U11" s="247">
        <v>15224508.5</v>
      </c>
      <c r="V11" s="247">
        <v>1596386.3</v>
      </c>
      <c r="W11" s="249">
        <v>44804</v>
      </c>
      <c r="X11" s="247">
        <v>40423.1</v>
      </c>
      <c r="Y11" s="247">
        <v>150826.5</v>
      </c>
      <c r="Z11" s="246">
        <v>2013</v>
      </c>
      <c r="AA11" s="247">
        <v>3700477.1</v>
      </c>
      <c r="AB11" s="247">
        <v>163498</v>
      </c>
      <c r="AC11" s="247">
        <v>388473.8</v>
      </c>
      <c r="AD11" s="247">
        <v>6191</v>
      </c>
      <c r="AE11" s="247">
        <v>475043</v>
      </c>
      <c r="AF11" s="247">
        <v>9571425.8000000007</v>
      </c>
      <c r="AG11" s="253">
        <v>0</v>
      </c>
    </row>
    <row r="12" spans="1:35" s="35" customFormat="1" ht="38.25" customHeight="1">
      <c r="A12" s="246">
        <v>2014</v>
      </c>
      <c r="B12" s="247">
        <v>1819768170.2</v>
      </c>
      <c r="C12" s="247">
        <v>106086075.8</v>
      </c>
      <c r="D12" s="247">
        <v>58612520.299999997</v>
      </c>
      <c r="E12" s="247">
        <v>396958</v>
      </c>
      <c r="F12" s="247">
        <v>12859293.5</v>
      </c>
      <c r="G12" s="247">
        <v>1531744240.8</v>
      </c>
      <c r="H12" s="246">
        <v>2014</v>
      </c>
      <c r="I12" s="248">
        <v>0</v>
      </c>
      <c r="J12" s="247">
        <v>13951780</v>
      </c>
      <c r="K12" s="247">
        <v>1427934</v>
      </c>
      <c r="L12" s="247">
        <v>1052885</v>
      </c>
      <c r="M12" s="249">
        <v>48816.7</v>
      </c>
      <c r="N12" s="249">
        <v>64272</v>
      </c>
      <c r="O12" s="250">
        <v>408232.2</v>
      </c>
      <c r="P12" s="251">
        <v>0</v>
      </c>
      <c r="Q12" s="252">
        <v>18731460.300000001</v>
      </c>
      <c r="R12" s="252">
        <v>0</v>
      </c>
      <c r="S12" s="247">
        <v>41556400.299999997</v>
      </c>
      <c r="T12" s="247">
        <v>997766.2</v>
      </c>
      <c r="U12" s="247">
        <v>15245163.5</v>
      </c>
      <c r="V12" s="247">
        <v>1594062.3</v>
      </c>
      <c r="W12" s="249">
        <v>49905</v>
      </c>
      <c r="X12" s="247">
        <v>38253.1</v>
      </c>
      <c r="Y12" s="247">
        <v>156178.5</v>
      </c>
      <c r="Z12" s="246">
        <v>2014</v>
      </c>
      <c r="AA12" s="247">
        <v>3751964.1</v>
      </c>
      <c r="AB12" s="247">
        <v>193579</v>
      </c>
      <c r="AC12" s="247">
        <v>402420.8</v>
      </c>
      <c r="AD12" s="247">
        <v>6191</v>
      </c>
      <c r="AE12" s="247">
        <v>474611</v>
      </c>
      <c r="AF12" s="247">
        <v>9917206.8000000007</v>
      </c>
      <c r="AG12" s="253">
        <v>0</v>
      </c>
    </row>
    <row r="13" spans="1:35" s="35" customFormat="1" ht="38.25" customHeight="1">
      <c r="A13" s="246">
        <v>2015</v>
      </c>
      <c r="B13" s="254">
        <v>1819829903.3</v>
      </c>
      <c r="C13" s="254">
        <v>105891048.59999999</v>
      </c>
      <c r="D13" s="254">
        <v>58247343.699999996</v>
      </c>
      <c r="E13" s="254">
        <v>394850</v>
      </c>
      <c r="F13" s="254">
        <v>12639757</v>
      </c>
      <c r="G13" s="254">
        <v>1530826419.8000002</v>
      </c>
      <c r="H13" s="246">
        <v>2015</v>
      </c>
      <c r="I13" s="255">
        <v>0</v>
      </c>
      <c r="J13" s="254">
        <v>14353346.000000002</v>
      </c>
      <c r="K13" s="254">
        <v>1450128</v>
      </c>
      <c r="L13" s="254">
        <v>1064698.7</v>
      </c>
      <c r="M13" s="254">
        <v>58819.7</v>
      </c>
      <c r="N13" s="254">
        <v>64305</v>
      </c>
      <c r="O13" s="256">
        <v>440271.2</v>
      </c>
      <c r="P13" s="251">
        <v>0</v>
      </c>
      <c r="Q13" s="252">
        <v>19095920.800000001</v>
      </c>
      <c r="R13" s="252">
        <v>0</v>
      </c>
      <c r="S13" s="254">
        <v>41523015.799999997</v>
      </c>
      <c r="T13" s="254">
        <v>983209.39999999991</v>
      </c>
      <c r="U13" s="254">
        <v>15183151.500000002</v>
      </c>
      <c r="V13" s="254">
        <v>1592498.3</v>
      </c>
      <c r="W13" s="254">
        <v>50565</v>
      </c>
      <c r="X13" s="254">
        <v>33072.1</v>
      </c>
      <c r="Y13" s="254">
        <v>182337.9</v>
      </c>
      <c r="Z13" s="246">
        <v>2015</v>
      </c>
      <c r="AA13" s="254">
        <v>4699155.4000000004</v>
      </c>
      <c r="AB13" s="254">
        <v>217157</v>
      </c>
      <c r="AC13" s="254">
        <v>401384.4</v>
      </c>
      <c r="AD13" s="254">
        <v>6191</v>
      </c>
      <c r="AE13" s="254">
        <v>473162</v>
      </c>
      <c r="AF13" s="254">
        <v>9958095</v>
      </c>
      <c r="AG13" s="257">
        <v>0</v>
      </c>
    </row>
    <row r="14" spans="1:35" s="35" customFormat="1" ht="38.25" customHeight="1">
      <c r="A14" s="246">
        <v>2016</v>
      </c>
      <c r="B14" s="254">
        <v>1820144860.2</v>
      </c>
      <c r="C14" s="254">
        <v>105503351.69999999</v>
      </c>
      <c r="D14" s="254">
        <v>57807083.999999993</v>
      </c>
      <c r="E14" s="254">
        <v>460455</v>
      </c>
      <c r="F14" s="254">
        <v>12593226</v>
      </c>
      <c r="G14" s="254">
        <v>1529405407.1000001</v>
      </c>
      <c r="H14" s="246">
        <v>2016</v>
      </c>
      <c r="I14" s="255">
        <v>0</v>
      </c>
      <c r="J14" s="254">
        <v>14896841.400000002</v>
      </c>
      <c r="K14" s="254">
        <v>1516326.7000000002</v>
      </c>
      <c r="L14" s="254">
        <v>1055474.7</v>
      </c>
      <c r="M14" s="254">
        <v>66826.7</v>
      </c>
      <c r="N14" s="254">
        <v>64305</v>
      </c>
      <c r="O14" s="256">
        <v>467011.2</v>
      </c>
      <c r="P14" s="258">
        <v>0</v>
      </c>
      <c r="Q14" s="252">
        <v>19814328.099999998</v>
      </c>
      <c r="R14" s="252">
        <v>0</v>
      </c>
      <c r="S14" s="254">
        <v>41436640.799999997</v>
      </c>
      <c r="T14" s="254">
        <v>981643.39999999991</v>
      </c>
      <c r="U14" s="254">
        <v>15179471.500000002</v>
      </c>
      <c r="V14" s="254">
        <v>1594086.3</v>
      </c>
      <c r="W14" s="254">
        <v>49735</v>
      </c>
      <c r="X14" s="254">
        <v>33072.1</v>
      </c>
      <c r="Y14" s="254">
        <v>229948.2</v>
      </c>
      <c r="Z14" s="246">
        <v>2016</v>
      </c>
      <c r="AA14" s="254">
        <v>5550194.8999999994</v>
      </c>
      <c r="AB14" s="254">
        <v>220885</v>
      </c>
      <c r="AC14" s="254">
        <v>415643.4</v>
      </c>
      <c r="AD14" s="254">
        <v>6191</v>
      </c>
      <c r="AE14" s="254">
        <v>482734</v>
      </c>
      <c r="AF14" s="254">
        <v>10313977</v>
      </c>
      <c r="AG14" s="257">
        <v>0</v>
      </c>
    </row>
    <row r="15" spans="1:35" s="29" customFormat="1" ht="33.950000000000003" customHeight="1">
      <c r="A15" s="246">
        <v>2017</v>
      </c>
      <c r="B15" s="254">
        <f>SUM(B17:B26)</f>
        <v>1820278031.8000002</v>
      </c>
      <c r="C15" s="254">
        <f t="shared" ref="C15:Y15" si="0">SUM(C17:C26)</f>
        <v>105594130.10000001</v>
      </c>
      <c r="D15" s="254">
        <f t="shared" si="0"/>
        <v>57138169.299999997</v>
      </c>
      <c r="E15" s="254">
        <f t="shared" si="0"/>
        <v>478095</v>
      </c>
      <c r="F15" s="254">
        <f t="shared" si="0"/>
        <v>12570098.6</v>
      </c>
      <c r="G15" s="254">
        <f t="shared" si="0"/>
        <v>1527554187.4000001</v>
      </c>
      <c r="H15" s="246">
        <v>2017</v>
      </c>
      <c r="I15" s="249">
        <v>0</v>
      </c>
      <c r="J15" s="254">
        <f t="shared" ref="J15:O15" si="1">SUM(J17:J26)</f>
        <v>15309866.1</v>
      </c>
      <c r="K15" s="254">
        <f t="shared" si="1"/>
        <v>1516465.7000000002</v>
      </c>
      <c r="L15" s="254">
        <f t="shared" si="1"/>
        <v>1048271.1</v>
      </c>
      <c r="M15" s="254">
        <f t="shared" si="1"/>
        <v>90122.1</v>
      </c>
      <c r="N15" s="254">
        <f t="shared" si="1"/>
        <v>64158</v>
      </c>
      <c r="O15" s="254">
        <f t="shared" si="1"/>
        <v>487476.2</v>
      </c>
      <c r="P15" s="254">
        <f t="shared" si="0"/>
        <v>20917070.5</v>
      </c>
      <c r="Q15" s="254">
        <f t="shared" si="0"/>
        <v>20917070.5</v>
      </c>
      <c r="R15" s="254">
        <f t="shared" si="0"/>
        <v>0</v>
      </c>
      <c r="S15" s="254">
        <f t="shared" si="0"/>
        <v>41359326.100000001</v>
      </c>
      <c r="T15" s="254">
        <f t="shared" ref="T15" si="2">SUM(T17:T26)</f>
        <v>1023287.3999999999</v>
      </c>
      <c r="U15" s="254">
        <f t="shared" si="0"/>
        <v>15120266.800000001</v>
      </c>
      <c r="V15" s="254">
        <f t="shared" si="0"/>
        <v>1590684.3</v>
      </c>
      <c r="W15" s="254">
        <f t="shared" si="0"/>
        <v>49735</v>
      </c>
      <c r="X15" s="254">
        <f t="shared" si="0"/>
        <v>33072.1</v>
      </c>
      <c r="Y15" s="254">
        <f t="shared" si="0"/>
        <v>230212</v>
      </c>
      <c r="Z15" s="246">
        <v>2017</v>
      </c>
      <c r="AA15" s="254">
        <v>6574029.7999999998</v>
      </c>
      <c r="AB15" s="254">
        <v>261877</v>
      </c>
      <c r="AC15" s="254">
        <v>423910.2</v>
      </c>
      <c r="AD15" s="254">
        <v>6191</v>
      </c>
      <c r="AE15" s="254">
        <v>486924</v>
      </c>
      <c r="AF15" s="254">
        <v>10350406</v>
      </c>
      <c r="AG15" s="257">
        <v>0</v>
      </c>
    </row>
    <row r="16" spans="1:35" s="107" customFormat="1" ht="12.75" hidden="1" customHeight="1" outlineLevel="1">
      <c r="A16" s="36"/>
      <c r="B16" s="108"/>
      <c r="C16" s="108"/>
      <c r="D16" s="108"/>
      <c r="E16" s="108"/>
      <c r="F16" s="108"/>
      <c r="G16" s="108"/>
      <c r="H16" s="36"/>
      <c r="I16" s="217"/>
      <c r="J16" s="217"/>
      <c r="K16" s="216"/>
      <c r="L16" s="216"/>
      <c r="M16" s="216"/>
      <c r="N16" s="216"/>
      <c r="O16" s="216"/>
      <c r="P16" s="109"/>
      <c r="Q16" s="110"/>
      <c r="R16" s="110"/>
      <c r="S16" s="216"/>
      <c r="T16" s="216"/>
      <c r="U16" s="108"/>
      <c r="V16" s="108"/>
      <c r="W16" s="108"/>
      <c r="X16" s="108"/>
      <c r="Y16" s="108"/>
      <c r="Z16" s="36"/>
      <c r="AA16" s="108"/>
      <c r="AB16" s="108"/>
      <c r="AC16" s="108"/>
      <c r="AD16" s="108"/>
      <c r="AE16" s="108"/>
      <c r="AF16" s="108"/>
      <c r="AG16" s="111"/>
    </row>
    <row r="17" spans="1:33" s="55" customFormat="1" ht="33.75" hidden="1" customHeight="1" outlineLevel="1">
      <c r="A17" s="219" t="s">
        <v>144</v>
      </c>
      <c r="B17" s="220">
        <f>SUM(C17:G17,I17:O17,Q17:Y17,AA17:AF17)</f>
        <v>107389773.30000003</v>
      </c>
      <c r="C17" s="221">
        <v>6141208.0999999996</v>
      </c>
      <c r="D17" s="221">
        <v>4171893.8</v>
      </c>
      <c r="E17" s="221">
        <v>42229</v>
      </c>
      <c r="F17" s="221">
        <v>635484</v>
      </c>
      <c r="G17" s="221">
        <v>82558385.5</v>
      </c>
      <c r="H17" s="219" t="s">
        <v>197</v>
      </c>
      <c r="I17" s="222">
        <v>0</v>
      </c>
      <c r="J17" s="223">
        <v>2992379.2</v>
      </c>
      <c r="K17" s="222">
        <v>370078.8</v>
      </c>
      <c r="L17" s="222">
        <v>249449.4</v>
      </c>
      <c r="M17" s="222">
        <v>46102.1</v>
      </c>
      <c r="N17" s="222">
        <v>24838</v>
      </c>
      <c r="O17" s="222">
        <v>84727</v>
      </c>
      <c r="P17" s="224">
        <v>3325596.2</v>
      </c>
      <c r="Q17" s="222">
        <v>3325596.2</v>
      </c>
      <c r="R17" s="113">
        <v>0</v>
      </c>
      <c r="S17" s="222">
        <v>2914598.9</v>
      </c>
      <c r="T17" s="222">
        <v>180843.6</v>
      </c>
      <c r="U17" s="222">
        <v>1070439.3999999999</v>
      </c>
      <c r="V17" s="222">
        <v>79968</v>
      </c>
      <c r="W17" s="222">
        <v>1982</v>
      </c>
      <c r="X17" s="222">
        <v>6235.6</v>
      </c>
      <c r="Y17" s="222">
        <v>70892.899999999994</v>
      </c>
      <c r="Z17" s="225" t="s">
        <v>197</v>
      </c>
      <c r="AA17" s="222">
        <v>686561.4</v>
      </c>
      <c r="AB17" s="222">
        <v>35999</v>
      </c>
      <c r="AC17" s="222">
        <v>94753.2</v>
      </c>
      <c r="AD17" s="222">
        <v>452</v>
      </c>
      <c r="AE17" s="222">
        <v>117770</v>
      </c>
      <c r="AF17" s="222">
        <v>1486906.2</v>
      </c>
      <c r="AG17" s="113">
        <v>0</v>
      </c>
    </row>
    <row r="18" spans="1:33" s="55" customFormat="1" ht="33.75" hidden="1" customHeight="1" outlineLevel="1">
      <c r="A18" s="219" t="s">
        <v>145</v>
      </c>
      <c r="B18" s="220">
        <v>211468429.5</v>
      </c>
      <c r="C18" s="221">
        <v>9911534.0999999996</v>
      </c>
      <c r="D18" s="221">
        <v>7253367.2000000002</v>
      </c>
      <c r="E18" s="221">
        <v>41277</v>
      </c>
      <c r="F18" s="221">
        <v>1120911</v>
      </c>
      <c r="G18" s="221">
        <v>179287851.69999999</v>
      </c>
      <c r="H18" s="219" t="s">
        <v>145</v>
      </c>
      <c r="I18" s="222">
        <v>0</v>
      </c>
      <c r="J18" s="223">
        <v>1470534.3</v>
      </c>
      <c r="K18" s="222">
        <v>57196</v>
      </c>
      <c r="L18" s="222">
        <v>104390</v>
      </c>
      <c r="M18" s="222">
        <v>498</v>
      </c>
      <c r="N18" s="222">
        <v>9041</v>
      </c>
      <c r="O18" s="222">
        <v>39320.199999999997</v>
      </c>
      <c r="P18" s="224">
        <v>2853828.4</v>
      </c>
      <c r="Q18" s="222">
        <v>2853828.4</v>
      </c>
      <c r="R18" s="113">
        <v>0</v>
      </c>
      <c r="S18" s="222">
        <v>5525791.7000000002</v>
      </c>
      <c r="T18" s="222">
        <v>202501.4</v>
      </c>
      <c r="U18" s="222">
        <v>1853394.4</v>
      </c>
      <c r="V18" s="222">
        <v>163058.1</v>
      </c>
      <c r="W18" s="222">
        <v>555</v>
      </c>
      <c r="X18" s="222">
        <v>6211</v>
      </c>
      <c r="Y18" s="222">
        <v>0</v>
      </c>
      <c r="Z18" s="225" t="s">
        <v>145</v>
      </c>
      <c r="AA18" s="222">
        <v>34625</v>
      </c>
      <c r="AB18" s="222">
        <v>26538</v>
      </c>
      <c r="AC18" s="222">
        <v>38305</v>
      </c>
      <c r="AD18" s="222">
        <v>0</v>
      </c>
      <c r="AE18" s="222">
        <v>35225</v>
      </c>
      <c r="AF18" s="222">
        <v>1432476</v>
      </c>
      <c r="AG18" s="113">
        <v>0</v>
      </c>
    </row>
    <row r="19" spans="1:33" s="55" customFormat="1" ht="33.75" hidden="1" customHeight="1" outlineLevel="1">
      <c r="A19" s="219" t="s">
        <v>146</v>
      </c>
      <c r="B19" s="220">
        <v>140841280.40000001</v>
      </c>
      <c r="C19" s="221">
        <v>7860895.4000000004</v>
      </c>
      <c r="D19" s="221">
        <v>3279239.2</v>
      </c>
      <c r="E19" s="221">
        <v>12442</v>
      </c>
      <c r="F19" s="221">
        <v>1764823.1</v>
      </c>
      <c r="G19" s="221">
        <v>119039653.90000001</v>
      </c>
      <c r="H19" s="219" t="s">
        <v>146</v>
      </c>
      <c r="I19" s="222">
        <v>0</v>
      </c>
      <c r="J19" s="223">
        <v>1038084.9</v>
      </c>
      <c r="K19" s="222">
        <v>5125</v>
      </c>
      <c r="L19" s="222">
        <v>94039</v>
      </c>
      <c r="M19" s="222">
        <v>5404</v>
      </c>
      <c r="N19" s="222">
        <v>6812</v>
      </c>
      <c r="O19" s="222">
        <v>24116</v>
      </c>
      <c r="P19" s="224">
        <v>1586150.9</v>
      </c>
      <c r="Q19" s="222">
        <v>1586150.9</v>
      </c>
      <c r="R19" s="113">
        <v>0</v>
      </c>
      <c r="S19" s="222">
        <v>2647976</v>
      </c>
      <c r="T19" s="222">
        <v>86459</v>
      </c>
      <c r="U19" s="222">
        <v>915151.8</v>
      </c>
      <c r="V19" s="222">
        <v>6379</v>
      </c>
      <c r="W19" s="222">
        <v>7532</v>
      </c>
      <c r="X19" s="222">
        <v>2153.5</v>
      </c>
      <c r="Y19" s="222">
        <v>2993.1</v>
      </c>
      <c r="Z19" s="225" t="s">
        <v>146</v>
      </c>
      <c r="AA19" s="222">
        <v>924265.5</v>
      </c>
      <c r="AB19" s="222">
        <v>26991</v>
      </c>
      <c r="AC19" s="222">
        <v>18495</v>
      </c>
      <c r="AD19" s="222">
        <v>1431</v>
      </c>
      <c r="AE19" s="222">
        <v>13790</v>
      </c>
      <c r="AF19" s="222">
        <v>1470878.1</v>
      </c>
      <c r="AG19" s="113">
        <v>0</v>
      </c>
    </row>
    <row r="20" spans="1:33" s="55" customFormat="1" ht="33.75" hidden="1" customHeight="1" outlineLevel="1">
      <c r="A20" s="219" t="s">
        <v>147</v>
      </c>
      <c r="B20" s="220">
        <v>146694474.19999999</v>
      </c>
      <c r="C20" s="221">
        <v>13849000.300000001</v>
      </c>
      <c r="D20" s="221">
        <v>4794644.3</v>
      </c>
      <c r="E20" s="221">
        <v>10163</v>
      </c>
      <c r="F20" s="221">
        <v>4271647</v>
      </c>
      <c r="G20" s="221">
        <v>115987902</v>
      </c>
      <c r="H20" s="219" t="s">
        <v>147</v>
      </c>
      <c r="I20" s="222">
        <v>0</v>
      </c>
      <c r="J20" s="223">
        <v>913618.1</v>
      </c>
      <c r="K20" s="222">
        <v>1554</v>
      </c>
      <c r="L20" s="222">
        <v>87408</v>
      </c>
      <c r="M20" s="222">
        <v>6481</v>
      </c>
      <c r="N20" s="222">
        <v>0</v>
      </c>
      <c r="O20" s="222">
        <v>27448</v>
      </c>
      <c r="P20" s="224">
        <v>1551702.9</v>
      </c>
      <c r="Q20" s="222">
        <v>1551702.9</v>
      </c>
      <c r="R20" s="113">
        <v>0</v>
      </c>
      <c r="S20" s="222">
        <v>3064886</v>
      </c>
      <c r="T20" s="222">
        <v>7667</v>
      </c>
      <c r="U20" s="222">
        <v>1611283.6</v>
      </c>
      <c r="V20" s="222">
        <v>34834</v>
      </c>
      <c r="W20" s="222">
        <v>3829</v>
      </c>
      <c r="X20" s="222">
        <v>1199</v>
      </c>
      <c r="Y20" s="222">
        <v>1425</v>
      </c>
      <c r="Z20" s="225" t="s">
        <v>147</v>
      </c>
      <c r="AA20" s="222">
        <v>34685</v>
      </c>
      <c r="AB20" s="222">
        <v>0</v>
      </c>
      <c r="AC20" s="222">
        <v>22783</v>
      </c>
      <c r="AD20" s="222">
        <v>3253</v>
      </c>
      <c r="AE20" s="222">
        <v>57484</v>
      </c>
      <c r="AF20" s="222">
        <v>349577</v>
      </c>
      <c r="AG20" s="113">
        <v>0</v>
      </c>
    </row>
    <row r="21" spans="1:33" s="55" customFormat="1" ht="33.75" hidden="1" customHeight="1" outlineLevel="1">
      <c r="A21" s="219" t="s">
        <v>148</v>
      </c>
      <c r="B21" s="220">
        <v>225350942.19999999</v>
      </c>
      <c r="C21" s="221">
        <v>10712725.5</v>
      </c>
      <c r="D21" s="221">
        <v>6756555.5999999996</v>
      </c>
      <c r="E21" s="221">
        <v>14600</v>
      </c>
      <c r="F21" s="221">
        <v>223149.5</v>
      </c>
      <c r="G21" s="221">
        <v>198217087.69999999</v>
      </c>
      <c r="H21" s="219" t="s">
        <v>148</v>
      </c>
      <c r="I21" s="222">
        <v>0</v>
      </c>
      <c r="J21" s="223">
        <v>1136999</v>
      </c>
      <c r="K21" s="222">
        <v>15412</v>
      </c>
      <c r="L21" s="222">
        <v>70721.7</v>
      </c>
      <c r="M21" s="222">
        <v>7734</v>
      </c>
      <c r="N21" s="222">
        <v>2305</v>
      </c>
      <c r="O21" s="222">
        <v>42807</v>
      </c>
      <c r="P21" s="224">
        <v>1580277.6</v>
      </c>
      <c r="Q21" s="222">
        <v>1580277.6</v>
      </c>
      <c r="R21" s="113">
        <v>0</v>
      </c>
      <c r="S21" s="222">
        <v>4724634.9000000004</v>
      </c>
      <c r="T21" s="222">
        <v>72841.600000000006</v>
      </c>
      <c r="U21" s="222">
        <v>1222696.1000000001</v>
      </c>
      <c r="V21" s="222">
        <v>330296</v>
      </c>
      <c r="W21" s="222">
        <v>3304</v>
      </c>
      <c r="X21" s="222">
        <v>7100</v>
      </c>
      <c r="Y21" s="222">
        <v>15474</v>
      </c>
      <c r="Z21" s="225" t="s">
        <v>148</v>
      </c>
      <c r="AA21" s="222">
        <v>31051</v>
      </c>
      <c r="AB21" s="222">
        <v>2345</v>
      </c>
      <c r="AC21" s="222">
        <v>29753</v>
      </c>
      <c r="AD21" s="222">
        <v>949</v>
      </c>
      <c r="AE21" s="222">
        <v>28902</v>
      </c>
      <c r="AF21" s="222">
        <v>101221</v>
      </c>
      <c r="AG21" s="113">
        <v>0</v>
      </c>
    </row>
    <row r="22" spans="1:33" s="55" customFormat="1" ht="33.75" hidden="1" customHeight="1" outlineLevel="1">
      <c r="A22" s="219" t="s">
        <v>149</v>
      </c>
      <c r="B22" s="220">
        <v>149730968.80000001</v>
      </c>
      <c r="C22" s="221">
        <v>10718192.6</v>
      </c>
      <c r="D22" s="221">
        <v>9061156.5</v>
      </c>
      <c r="E22" s="221">
        <v>21482</v>
      </c>
      <c r="F22" s="221">
        <v>485227</v>
      </c>
      <c r="G22" s="221">
        <v>120480861.2</v>
      </c>
      <c r="H22" s="219" t="s">
        <v>149</v>
      </c>
      <c r="I22" s="222">
        <v>0</v>
      </c>
      <c r="J22" s="223">
        <v>1304433</v>
      </c>
      <c r="K22" s="222">
        <v>118218</v>
      </c>
      <c r="L22" s="222">
        <v>85138</v>
      </c>
      <c r="M22" s="222">
        <v>3444</v>
      </c>
      <c r="N22" s="222">
        <v>478</v>
      </c>
      <c r="O22" s="222">
        <v>38358</v>
      </c>
      <c r="P22" s="224">
        <v>1759666.6</v>
      </c>
      <c r="Q22" s="222">
        <v>1759666.6</v>
      </c>
      <c r="R22" s="113">
        <v>0</v>
      </c>
      <c r="S22" s="222">
        <v>2779064.3</v>
      </c>
      <c r="T22" s="222">
        <v>108120.6</v>
      </c>
      <c r="U22" s="222">
        <v>1789727</v>
      </c>
      <c r="V22" s="222">
        <v>415644</v>
      </c>
      <c r="W22" s="222">
        <v>3645</v>
      </c>
      <c r="X22" s="222">
        <v>0</v>
      </c>
      <c r="Y22" s="222">
        <v>0</v>
      </c>
      <c r="Z22" s="225" t="s">
        <v>149</v>
      </c>
      <c r="AA22" s="222">
        <v>59943</v>
      </c>
      <c r="AB22" s="222">
        <v>4995</v>
      </c>
      <c r="AC22" s="222">
        <v>29264</v>
      </c>
      <c r="AD22" s="222">
        <v>0</v>
      </c>
      <c r="AE22" s="222">
        <v>48996</v>
      </c>
      <c r="AF22" s="222">
        <v>414915</v>
      </c>
      <c r="AG22" s="113">
        <v>0</v>
      </c>
    </row>
    <row r="23" spans="1:33" s="55" customFormat="1" ht="33.75" hidden="1" customHeight="1" outlineLevel="1">
      <c r="A23" s="219" t="s">
        <v>150</v>
      </c>
      <c r="B23" s="220">
        <v>120374374.90000001</v>
      </c>
      <c r="C23" s="221">
        <v>8195244.5999999996</v>
      </c>
      <c r="D23" s="221">
        <v>7912796</v>
      </c>
      <c r="E23" s="221">
        <v>116400</v>
      </c>
      <c r="F23" s="221">
        <v>918959</v>
      </c>
      <c r="G23" s="221">
        <v>90515462.700000003</v>
      </c>
      <c r="H23" s="219" t="s">
        <v>150</v>
      </c>
      <c r="I23" s="222">
        <v>0</v>
      </c>
      <c r="J23" s="223">
        <v>1638662.9</v>
      </c>
      <c r="K23" s="222">
        <v>288638.8</v>
      </c>
      <c r="L23" s="222">
        <v>115623</v>
      </c>
      <c r="M23" s="222">
        <v>1983</v>
      </c>
      <c r="N23" s="222">
        <v>6774</v>
      </c>
      <c r="O23" s="222">
        <v>60582</v>
      </c>
      <c r="P23" s="224">
        <v>1625454.4</v>
      </c>
      <c r="Q23" s="222">
        <v>1625454.4</v>
      </c>
      <c r="R23" s="113">
        <v>0</v>
      </c>
      <c r="S23" s="222">
        <v>3414287</v>
      </c>
      <c r="T23" s="222">
        <v>60705</v>
      </c>
      <c r="U23" s="222">
        <v>1194989.3</v>
      </c>
      <c r="V23" s="222">
        <v>177841.2</v>
      </c>
      <c r="W23" s="222">
        <v>12633</v>
      </c>
      <c r="X23" s="222">
        <v>6008</v>
      </c>
      <c r="Y23" s="222">
        <v>5543.3</v>
      </c>
      <c r="Z23" s="225" t="s">
        <v>150</v>
      </c>
      <c r="AA23" s="222">
        <v>758738.7</v>
      </c>
      <c r="AB23" s="222">
        <v>13456</v>
      </c>
      <c r="AC23" s="222">
        <v>89496</v>
      </c>
      <c r="AD23" s="222">
        <v>106</v>
      </c>
      <c r="AE23" s="222">
        <v>72562</v>
      </c>
      <c r="AF23" s="222">
        <v>3171429</v>
      </c>
      <c r="AG23" s="113">
        <v>0</v>
      </c>
    </row>
    <row r="24" spans="1:33" s="55" customFormat="1" ht="33.75" hidden="1" customHeight="1" outlineLevel="1">
      <c r="A24" s="219" t="s">
        <v>151</v>
      </c>
      <c r="B24" s="220">
        <v>123419779.7</v>
      </c>
      <c r="C24" s="221">
        <v>8652839.5999999996</v>
      </c>
      <c r="D24" s="221">
        <v>5982692.7999999998</v>
      </c>
      <c r="E24" s="221">
        <v>109394</v>
      </c>
      <c r="F24" s="221">
        <v>236183</v>
      </c>
      <c r="G24" s="221">
        <v>93733521.700000003</v>
      </c>
      <c r="H24" s="219" t="s">
        <v>151</v>
      </c>
      <c r="I24" s="222">
        <v>0</v>
      </c>
      <c r="J24" s="223">
        <v>2245763.2999999998</v>
      </c>
      <c r="K24" s="222">
        <v>12764</v>
      </c>
      <c r="L24" s="222">
        <v>91986</v>
      </c>
      <c r="M24" s="222">
        <v>662</v>
      </c>
      <c r="N24" s="222">
        <v>4232</v>
      </c>
      <c r="O24" s="222">
        <v>40324</v>
      </c>
      <c r="P24" s="224">
        <v>1687467.1</v>
      </c>
      <c r="Q24" s="222">
        <v>1687467.1</v>
      </c>
      <c r="R24" s="113">
        <v>0</v>
      </c>
      <c r="S24" s="222">
        <v>5165949</v>
      </c>
      <c r="T24" s="222">
        <v>178011</v>
      </c>
      <c r="U24" s="222">
        <v>672584.3</v>
      </c>
      <c r="V24" s="222">
        <v>214965</v>
      </c>
      <c r="W24" s="222">
        <v>3736</v>
      </c>
      <c r="X24" s="222">
        <v>0</v>
      </c>
      <c r="Y24" s="222">
        <v>47737.7</v>
      </c>
      <c r="Z24" s="225" t="s">
        <v>151</v>
      </c>
      <c r="AA24" s="222">
        <v>3978411.2</v>
      </c>
      <c r="AB24" s="222">
        <v>127777</v>
      </c>
      <c r="AC24" s="222">
        <v>33442</v>
      </c>
      <c r="AD24" s="222">
        <v>0</v>
      </c>
      <c r="AE24" s="222">
        <v>60377</v>
      </c>
      <c r="AF24" s="222">
        <v>138960</v>
      </c>
      <c r="AG24" s="113">
        <v>0</v>
      </c>
    </row>
    <row r="25" spans="1:33" s="55" customFormat="1" ht="33.75" hidden="1" customHeight="1" outlineLevel="1">
      <c r="A25" s="219" t="s">
        <v>152</v>
      </c>
      <c r="B25" s="220">
        <v>146547585.80000001</v>
      </c>
      <c r="C25" s="221">
        <v>7764662.9000000004</v>
      </c>
      <c r="D25" s="221">
        <v>6783232.9000000004</v>
      </c>
      <c r="E25" s="221">
        <v>92645</v>
      </c>
      <c r="F25" s="221">
        <v>388505</v>
      </c>
      <c r="G25" s="221">
        <v>118245925</v>
      </c>
      <c r="H25" s="219" t="s">
        <v>152</v>
      </c>
      <c r="I25" s="222">
        <v>0</v>
      </c>
      <c r="J25" s="223">
        <v>1531871.4</v>
      </c>
      <c r="K25" s="222">
        <v>641627.1</v>
      </c>
      <c r="L25" s="222">
        <v>61434</v>
      </c>
      <c r="M25" s="222">
        <v>12742</v>
      </c>
      <c r="N25" s="222">
        <v>7893</v>
      </c>
      <c r="O25" s="222">
        <v>67516</v>
      </c>
      <c r="P25" s="224">
        <v>2373029.4</v>
      </c>
      <c r="Q25" s="222">
        <v>2373029.4</v>
      </c>
      <c r="R25" s="113">
        <v>0</v>
      </c>
      <c r="S25" s="222">
        <v>5871575.2999999998</v>
      </c>
      <c r="T25" s="222">
        <v>73710.2</v>
      </c>
      <c r="U25" s="222">
        <v>1105786.8999999999</v>
      </c>
      <c r="V25" s="222">
        <v>167699</v>
      </c>
      <c r="W25" s="222">
        <v>3655</v>
      </c>
      <c r="X25" s="222">
        <v>4000</v>
      </c>
      <c r="Y25" s="222">
        <v>86146</v>
      </c>
      <c r="Z25" s="225" t="s">
        <v>152</v>
      </c>
      <c r="AA25" s="222">
        <v>24882</v>
      </c>
      <c r="AB25" s="222">
        <v>5695</v>
      </c>
      <c r="AC25" s="222">
        <v>28199</v>
      </c>
      <c r="AD25" s="222">
        <v>0</v>
      </c>
      <c r="AE25" s="222">
        <v>36138</v>
      </c>
      <c r="AF25" s="222">
        <v>1169015.7</v>
      </c>
      <c r="AG25" s="113">
        <v>0</v>
      </c>
    </row>
    <row r="26" spans="1:33" s="55" customFormat="1" ht="33.75" hidden="1" customHeight="1" outlineLevel="1">
      <c r="A26" s="219" t="s">
        <v>153</v>
      </c>
      <c r="B26" s="220">
        <v>448460423</v>
      </c>
      <c r="C26" s="221">
        <v>21787827</v>
      </c>
      <c r="D26" s="221">
        <v>1142591</v>
      </c>
      <c r="E26" s="221">
        <v>17463</v>
      </c>
      <c r="F26" s="221">
        <v>2525210</v>
      </c>
      <c r="G26" s="221">
        <v>409487536</v>
      </c>
      <c r="H26" s="219" t="s">
        <v>153</v>
      </c>
      <c r="I26" s="222">
        <v>0</v>
      </c>
      <c r="J26" s="223">
        <v>1037520</v>
      </c>
      <c r="K26" s="222">
        <v>5852</v>
      </c>
      <c r="L26" s="222">
        <v>88082</v>
      </c>
      <c r="M26" s="222">
        <v>5072</v>
      </c>
      <c r="N26" s="222">
        <v>1785</v>
      </c>
      <c r="O26" s="222">
        <v>62278</v>
      </c>
      <c r="P26" s="224">
        <v>2573897</v>
      </c>
      <c r="Q26" s="222">
        <v>2573897</v>
      </c>
      <c r="R26" s="113">
        <v>0</v>
      </c>
      <c r="S26" s="222">
        <v>5250563</v>
      </c>
      <c r="T26" s="222">
        <v>52428</v>
      </c>
      <c r="U26" s="222">
        <v>3684214</v>
      </c>
      <c r="V26" s="222">
        <v>0</v>
      </c>
      <c r="W26" s="222">
        <v>8864</v>
      </c>
      <c r="X26" s="222">
        <v>165</v>
      </c>
      <c r="Y26" s="222">
        <v>0</v>
      </c>
      <c r="Z26" s="225" t="s">
        <v>153</v>
      </c>
      <c r="AA26" s="222">
        <v>40867</v>
      </c>
      <c r="AB26" s="222">
        <v>18081</v>
      </c>
      <c r="AC26" s="222">
        <v>39420</v>
      </c>
      <c r="AD26" s="222">
        <v>0</v>
      </c>
      <c r="AE26" s="222">
        <v>15680</v>
      </c>
      <c r="AF26" s="222">
        <v>615028</v>
      </c>
      <c r="AG26" s="113">
        <v>0</v>
      </c>
    </row>
    <row r="27" spans="1:33" s="107" customFormat="1" ht="33.950000000000003" customHeight="1" collapsed="1">
      <c r="A27" s="259">
        <v>2018</v>
      </c>
      <c r="B27" s="268">
        <f>SUM(B29:B38)</f>
        <v>1820182075</v>
      </c>
      <c r="C27" s="268">
        <f t="shared" ref="C27:G27" si="3">SUM(C29:C38)</f>
        <v>105866872</v>
      </c>
      <c r="D27" s="268">
        <f t="shared" si="3"/>
        <v>56580475.899999999</v>
      </c>
      <c r="E27" s="268">
        <f t="shared" si="3"/>
        <v>512427</v>
      </c>
      <c r="F27" s="268">
        <f t="shared" si="3"/>
        <v>12562754.6</v>
      </c>
      <c r="G27" s="268">
        <f t="shared" si="3"/>
        <v>1524343586</v>
      </c>
      <c r="H27" s="259">
        <v>2018</v>
      </c>
      <c r="I27" s="269">
        <v>0</v>
      </c>
      <c r="J27" s="268">
        <f t="shared" ref="J27:AG27" si="4">SUM(J29:J38)</f>
        <v>15705509.299999999</v>
      </c>
      <c r="K27" s="268">
        <f t="shared" si="4"/>
        <v>1527635.7000000002</v>
      </c>
      <c r="L27" s="268">
        <f t="shared" si="4"/>
        <v>1047854.2</v>
      </c>
      <c r="M27" s="268">
        <f t="shared" si="4"/>
        <v>98367.7</v>
      </c>
      <c r="N27" s="268">
        <f t="shared" si="4"/>
        <v>64158</v>
      </c>
      <c r="O27" s="268">
        <f t="shared" si="4"/>
        <v>534214.1</v>
      </c>
      <c r="P27" s="268">
        <f t="shared" si="4"/>
        <v>0</v>
      </c>
      <c r="Q27" s="268">
        <f t="shared" si="4"/>
        <v>22291832.899999999</v>
      </c>
      <c r="R27" s="268">
        <f t="shared" si="4"/>
        <v>0</v>
      </c>
      <c r="S27" s="216">
        <f t="shared" si="4"/>
        <v>41329125.100000001</v>
      </c>
      <c r="T27" s="216">
        <f t="shared" si="4"/>
        <v>1027819.7999999999</v>
      </c>
      <c r="U27" s="268">
        <f t="shared" si="4"/>
        <v>15079464.500000002</v>
      </c>
      <c r="V27" s="268">
        <f t="shared" si="4"/>
        <v>1590807.3</v>
      </c>
      <c r="W27" s="268">
        <f t="shared" si="4"/>
        <v>50605</v>
      </c>
      <c r="X27" s="268">
        <f t="shared" si="4"/>
        <v>33072.1</v>
      </c>
      <c r="Y27" s="268">
        <f t="shared" si="4"/>
        <v>230248.2</v>
      </c>
      <c r="Z27" s="259">
        <v>2018</v>
      </c>
      <c r="AA27" s="268">
        <f t="shared" si="4"/>
        <v>7912611.5</v>
      </c>
      <c r="AB27" s="268">
        <f t="shared" si="4"/>
        <v>272708</v>
      </c>
      <c r="AC27" s="268">
        <f t="shared" si="4"/>
        <v>434373.2</v>
      </c>
      <c r="AD27" s="268">
        <f t="shared" si="4"/>
        <v>6191</v>
      </c>
      <c r="AE27" s="268">
        <f t="shared" si="4"/>
        <v>490010</v>
      </c>
      <c r="AF27" s="268">
        <f t="shared" si="4"/>
        <v>10589351.899999999</v>
      </c>
      <c r="AG27" s="268">
        <f t="shared" si="4"/>
        <v>0</v>
      </c>
    </row>
    <row r="28" spans="1:33" s="305" customFormat="1" ht="27" customHeight="1">
      <c r="A28" s="295"/>
      <c r="B28" s="301"/>
      <c r="C28" s="301"/>
      <c r="D28" s="301"/>
      <c r="E28" s="301"/>
      <c r="F28" s="301"/>
      <c r="G28" s="301"/>
      <c r="H28" s="295"/>
      <c r="I28" s="302"/>
      <c r="J28" s="302"/>
      <c r="K28" s="301"/>
      <c r="L28" s="301"/>
      <c r="M28" s="301"/>
      <c r="N28" s="301"/>
      <c r="O28" s="301"/>
      <c r="P28" s="303"/>
      <c r="Q28" s="301"/>
      <c r="R28" s="301"/>
      <c r="S28" s="301"/>
      <c r="T28" s="301"/>
      <c r="U28" s="301"/>
      <c r="V28" s="301"/>
      <c r="W28" s="301"/>
      <c r="X28" s="295"/>
      <c r="Y28" s="301"/>
      <c r="Z28" s="295"/>
      <c r="AA28" s="301"/>
      <c r="AB28" s="301"/>
      <c r="AC28" s="301"/>
      <c r="AD28" s="301"/>
      <c r="AE28" s="301"/>
      <c r="AF28" s="301"/>
      <c r="AG28" s="304"/>
    </row>
    <row r="29" spans="1:33" s="55" customFormat="1" ht="33.75" customHeight="1">
      <c r="A29" s="219" t="s">
        <v>144</v>
      </c>
      <c r="B29" s="306">
        <f>SUM(C29:G29,I29:Y29,AA29:AG29)</f>
        <v>107397825.8</v>
      </c>
      <c r="C29" s="272">
        <v>6135835.2000000002</v>
      </c>
      <c r="D29" s="272">
        <v>4134163.8</v>
      </c>
      <c r="E29" s="272">
        <v>42229</v>
      </c>
      <c r="F29" s="272">
        <v>635482</v>
      </c>
      <c r="G29" s="272">
        <v>82483798.599999994</v>
      </c>
      <c r="H29" s="219" t="s">
        <v>197</v>
      </c>
      <c r="I29" s="270">
        <v>0</v>
      </c>
      <c r="J29" s="271">
        <v>3048471.4</v>
      </c>
      <c r="K29" s="270">
        <v>372951.8</v>
      </c>
      <c r="L29" s="270">
        <v>248993.5</v>
      </c>
      <c r="M29" s="270">
        <v>48817.7</v>
      </c>
      <c r="N29" s="270">
        <v>24838</v>
      </c>
      <c r="O29" s="270">
        <v>94985.9</v>
      </c>
      <c r="P29" s="224"/>
      <c r="Q29" s="270">
        <v>3356549.9</v>
      </c>
      <c r="R29" s="270">
        <v>0</v>
      </c>
      <c r="S29" s="365">
        <v>2914454.9</v>
      </c>
      <c r="T29" s="365">
        <v>180674.6</v>
      </c>
      <c r="U29" s="270">
        <v>1068335.1000000001</v>
      </c>
      <c r="V29" s="270">
        <v>79968</v>
      </c>
      <c r="W29" s="270">
        <v>1982</v>
      </c>
      <c r="X29" s="270">
        <v>6235.6</v>
      </c>
      <c r="Y29" s="270">
        <v>70929.100000000006</v>
      </c>
      <c r="Z29" s="225" t="s">
        <v>197</v>
      </c>
      <c r="AA29" s="270">
        <v>686561.4</v>
      </c>
      <c r="AB29" s="270">
        <v>35999</v>
      </c>
      <c r="AC29" s="270">
        <v>102500.2</v>
      </c>
      <c r="AD29" s="270">
        <v>452</v>
      </c>
      <c r="AE29" s="270">
        <v>119319</v>
      </c>
      <c r="AF29" s="270">
        <v>1503298.1</v>
      </c>
      <c r="AG29" s="270">
        <v>0</v>
      </c>
    </row>
    <row r="30" spans="1:33" s="55" customFormat="1" ht="33.75" customHeight="1">
      <c r="A30" s="219" t="s">
        <v>145</v>
      </c>
      <c r="B30" s="306">
        <f t="shared" ref="B30:B38" si="5">SUM(C30:G30,I30:Y30,AA30:AG30)</f>
        <v>211476169.5</v>
      </c>
      <c r="C30" s="272">
        <v>9845552.6999999993</v>
      </c>
      <c r="D30" s="272">
        <v>7146431.5999999996</v>
      </c>
      <c r="E30" s="272">
        <v>41277</v>
      </c>
      <c r="F30" s="272">
        <v>1114357</v>
      </c>
      <c r="G30" s="272">
        <v>178827299.69999999</v>
      </c>
      <c r="H30" s="219" t="s">
        <v>145</v>
      </c>
      <c r="I30" s="270">
        <v>0</v>
      </c>
      <c r="J30" s="271">
        <v>1505072.3</v>
      </c>
      <c r="K30" s="270">
        <v>57196</v>
      </c>
      <c r="L30" s="270">
        <v>104390</v>
      </c>
      <c r="M30" s="270">
        <v>498</v>
      </c>
      <c r="N30" s="270">
        <v>9041</v>
      </c>
      <c r="O30" s="270">
        <v>47128.2</v>
      </c>
      <c r="P30" s="224"/>
      <c r="Q30" s="270">
        <v>3461098.4</v>
      </c>
      <c r="R30" s="270">
        <v>0</v>
      </c>
      <c r="S30" s="365">
        <v>5517057.7000000002</v>
      </c>
      <c r="T30" s="365">
        <v>202478.4</v>
      </c>
      <c r="U30" s="270">
        <v>1854196.4</v>
      </c>
      <c r="V30" s="270">
        <v>163058.1</v>
      </c>
      <c r="W30" s="270">
        <v>555</v>
      </c>
      <c r="X30" s="270">
        <v>6211</v>
      </c>
      <c r="Y30" s="270">
        <v>0</v>
      </c>
      <c r="Z30" s="225" t="s">
        <v>145</v>
      </c>
      <c r="AA30" s="270">
        <v>34625</v>
      </c>
      <c r="AB30" s="270">
        <v>29749</v>
      </c>
      <c r="AC30" s="270">
        <v>38966</v>
      </c>
      <c r="AD30" s="270">
        <v>0</v>
      </c>
      <c r="AE30" s="270">
        <v>34598</v>
      </c>
      <c r="AF30" s="270">
        <v>1435333</v>
      </c>
      <c r="AG30" s="270">
        <v>0</v>
      </c>
    </row>
    <row r="31" spans="1:33" s="55" customFormat="1" ht="33.75" customHeight="1">
      <c r="A31" s="219" t="s">
        <v>146</v>
      </c>
      <c r="B31" s="306">
        <f t="shared" si="5"/>
        <v>140839937.40000001</v>
      </c>
      <c r="C31" s="272">
        <v>7900728.4000000004</v>
      </c>
      <c r="D31" s="272">
        <v>3278467.2</v>
      </c>
      <c r="E31" s="272">
        <v>36975</v>
      </c>
      <c r="F31" s="272">
        <v>1762513.1</v>
      </c>
      <c r="G31" s="272">
        <v>118936527.90000001</v>
      </c>
      <c r="H31" s="219" t="s">
        <v>146</v>
      </c>
      <c r="I31" s="270">
        <v>0</v>
      </c>
      <c r="J31" s="271">
        <v>1067052.8999999999</v>
      </c>
      <c r="K31" s="270">
        <v>5125</v>
      </c>
      <c r="L31" s="270">
        <v>94039</v>
      </c>
      <c r="M31" s="270">
        <v>5404</v>
      </c>
      <c r="N31" s="270">
        <v>6812</v>
      </c>
      <c r="O31" s="270">
        <v>25243</v>
      </c>
      <c r="P31" s="224"/>
      <c r="Q31" s="270">
        <v>1587589.9</v>
      </c>
      <c r="R31" s="270">
        <v>0</v>
      </c>
      <c r="S31" s="365">
        <v>2648161</v>
      </c>
      <c r="T31" s="365">
        <v>86459</v>
      </c>
      <c r="U31" s="270">
        <v>914196.8</v>
      </c>
      <c r="V31" s="270">
        <v>7249</v>
      </c>
      <c r="W31" s="270">
        <v>8402</v>
      </c>
      <c r="X31" s="270">
        <v>2153.5</v>
      </c>
      <c r="Y31" s="270">
        <v>2993.1</v>
      </c>
      <c r="Z31" s="225" t="s">
        <v>146</v>
      </c>
      <c r="AA31" s="270">
        <v>924661.5</v>
      </c>
      <c r="AB31" s="270">
        <v>31971</v>
      </c>
      <c r="AC31" s="270">
        <v>19141</v>
      </c>
      <c r="AD31" s="270">
        <v>1431</v>
      </c>
      <c r="AE31" s="270">
        <v>13790</v>
      </c>
      <c r="AF31" s="270">
        <v>1472851.1</v>
      </c>
      <c r="AG31" s="270">
        <v>0</v>
      </c>
    </row>
    <row r="32" spans="1:33" s="55" customFormat="1" ht="33.75" customHeight="1">
      <c r="A32" s="219" t="s">
        <v>147</v>
      </c>
      <c r="B32" s="306">
        <f t="shared" si="5"/>
        <v>146717937.19999999</v>
      </c>
      <c r="C32" s="272">
        <v>13807724.300000001</v>
      </c>
      <c r="D32" s="272">
        <v>4669970.3</v>
      </c>
      <c r="E32" s="272">
        <v>12708</v>
      </c>
      <c r="F32" s="272">
        <v>4274016</v>
      </c>
      <c r="G32" s="272">
        <v>115415989</v>
      </c>
      <c r="H32" s="219" t="s">
        <v>147</v>
      </c>
      <c r="I32" s="270">
        <v>0</v>
      </c>
      <c r="J32" s="271">
        <v>937295.1</v>
      </c>
      <c r="K32" s="270">
        <v>1554</v>
      </c>
      <c r="L32" s="270">
        <v>87408</v>
      </c>
      <c r="M32" s="270">
        <v>6481</v>
      </c>
      <c r="N32" s="270">
        <v>0</v>
      </c>
      <c r="O32" s="270">
        <v>29273</v>
      </c>
      <c r="P32" s="224"/>
      <c r="Q32" s="270">
        <v>2172433.9</v>
      </c>
      <c r="R32" s="270">
        <v>0</v>
      </c>
      <c r="S32" s="365">
        <v>3065574</v>
      </c>
      <c r="T32" s="365">
        <v>7352</v>
      </c>
      <c r="U32" s="270">
        <v>1604976.6</v>
      </c>
      <c r="V32" s="270">
        <v>34834</v>
      </c>
      <c r="W32" s="270">
        <v>3829</v>
      </c>
      <c r="X32" s="270">
        <v>1199</v>
      </c>
      <c r="Y32" s="270">
        <v>1425</v>
      </c>
      <c r="Z32" s="225" t="s">
        <v>147</v>
      </c>
      <c r="AA32" s="270">
        <v>34685</v>
      </c>
      <c r="AB32" s="270">
        <v>0</v>
      </c>
      <c r="AC32" s="270">
        <v>19296</v>
      </c>
      <c r="AD32" s="270">
        <v>3253</v>
      </c>
      <c r="AE32" s="270">
        <v>56791</v>
      </c>
      <c r="AF32" s="270">
        <v>469870</v>
      </c>
      <c r="AG32" s="270">
        <v>0</v>
      </c>
    </row>
    <row r="33" spans="1:33" s="55" customFormat="1" ht="33.75" customHeight="1">
      <c r="A33" s="219" t="s">
        <v>148</v>
      </c>
      <c r="B33" s="306">
        <f t="shared" si="5"/>
        <v>224794964.19999996</v>
      </c>
      <c r="C33" s="272">
        <v>10753634.5</v>
      </c>
      <c r="D33" s="272">
        <v>6733459.5999999996</v>
      </c>
      <c r="E33" s="272">
        <v>14600</v>
      </c>
      <c r="F33" s="272">
        <v>223149.5</v>
      </c>
      <c r="G33" s="272">
        <v>197554127.69999999</v>
      </c>
      <c r="H33" s="219" t="s">
        <v>148</v>
      </c>
      <c r="I33" s="270">
        <v>0</v>
      </c>
      <c r="J33" s="271">
        <v>1172682</v>
      </c>
      <c r="K33" s="270">
        <v>15412</v>
      </c>
      <c r="L33" s="270">
        <v>70721.7</v>
      </c>
      <c r="M33" s="270">
        <v>7734</v>
      </c>
      <c r="N33" s="270">
        <v>2305</v>
      </c>
      <c r="O33" s="270">
        <v>43977</v>
      </c>
      <c r="P33" s="224"/>
      <c r="Q33" s="270">
        <v>1631114.6</v>
      </c>
      <c r="R33" s="270">
        <v>0</v>
      </c>
      <c r="S33" s="365">
        <v>4720608.9000000004</v>
      </c>
      <c r="T33" s="365">
        <v>72841.600000000006</v>
      </c>
      <c r="U33" s="270">
        <v>1222965.1000000001</v>
      </c>
      <c r="V33" s="270">
        <v>329946</v>
      </c>
      <c r="W33" s="270">
        <v>3304</v>
      </c>
      <c r="X33" s="270">
        <v>7100</v>
      </c>
      <c r="Y33" s="270">
        <v>15474</v>
      </c>
      <c r="Z33" s="225" t="s">
        <v>148</v>
      </c>
      <c r="AA33" s="270">
        <v>31902</v>
      </c>
      <c r="AB33" s="270">
        <v>4985</v>
      </c>
      <c r="AC33" s="270">
        <v>29753</v>
      </c>
      <c r="AD33" s="270">
        <v>949</v>
      </c>
      <c r="AE33" s="270">
        <v>28902</v>
      </c>
      <c r="AF33" s="270">
        <v>103316</v>
      </c>
      <c r="AG33" s="270">
        <v>0</v>
      </c>
    </row>
    <row r="34" spans="1:33" s="55" customFormat="1" ht="33.75" customHeight="1">
      <c r="A34" s="219" t="s">
        <v>149</v>
      </c>
      <c r="B34" s="306">
        <f t="shared" si="5"/>
        <v>149729904.80000001</v>
      </c>
      <c r="C34" s="272">
        <v>10739278.6</v>
      </c>
      <c r="D34" s="272">
        <v>9028684.0999999996</v>
      </c>
      <c r="E34" s="272">
        <v>21482</v>
      </c>
      <c r="F34" s="272">
        <v>480919</v>
      </c>
      <c r="G34" s="272">
        <v>120407209.2</v>
      </c>
      <c r="H34" s="219" t="s">
        <v>149</v>
      </c>
      <c r="I34" s="270">
        <v>0</v>
      </c>
      <c r="J34" s="271">
        <v>1366215</v>
      </c>
      <c r="K34" s="270">
        <v>118218</v>
      </c>
      <c r="L34" s="270">
        <v>85138</v>
      </c>
      <c r="M34" s="270">
        <v>6277</v>
      </c>
      <c r="N34" s="270">
        <v>478</v>
      </c>
      <c r="O34" s="270">
        <v>41891</v>
      </c>
      <c r="P34" s="224"/>
      <c r="Q34" s="270">
        <v>1778290.6</v>
      </c>
      <c r="R34" s="270">
        <v>0</v>
      </c>
      <c r="S34" s="365">
        <v>2777313.3</v>
      </c>
      <c r="T34" s="365">
        <v>111091</v>
      </c>
      <c r="U34" s="270">
        <v>1789149</v>
      </c>
      <c r="V34" s="270">
        <v>415670</v>
      </c>
      <c r="W34" s="270">
        <v>3645</v>
      </c>
      <c r="X34" s="270">
        <v>0</v>
      </c>
      <c r="Y34" s="270">
        <v>0</v>
      </c>
      <c r="Z34" s="225" t="s">
        <v>149</v>
      </c>
      <c r="AA34" s="270">
        <v>59943</v>
      </c>
      <c r="AB34" s="270">
        <v>4995</v>
      </c>
      <c r="AC34" s="270">
        <v>29701</v>
      </c>
      <c r="AD34" s="270">
        <v>0</v>
      </c>
      <c r="AE34" s="270">
        <v>48652</v>
      </c>
      <c r="AF34" s="270">
        <v>415665</v>
      </c>
      <c r="AG34" s="270">
        <v>0</v>
      </c>
    </row>
    <row r="35" spans="1:33" s="55" customFormat="1" ht="33.75" customHeight="1">
      <c r="A35" s="219" t="s">
        <v>150</v>
      </c>
      <c r="B35" s="306">
        <f t="shared" si="5"/>
        <v>120345942.2</v>
      </c>
      <c r="C35" s="272">
        <v>8240472.5999999996</v>
      </c>
      <c r="D35" s="272">
        <v>7891719.7999999998</v>
      </c>
      <c r="E35" s="272">
        <v>117180</v>
      </c>
      <c r="F35" s="272">
        <v>921153</v>
      </c>
      <c r="G35" s="272">
        <v>90418303.700000003</v>
      </c>
      <c r="H35" s="219" t="s">
        <v>150</v>
      </c>
      <c r="I35" s="270">
        <v>0</v>
      </c>
      <c r="J35" s="271">
        <v>1674322.4</v>
      </c>
      <c r="K35" s="270">
        <v>290767.8</v>
      </c>
      <c r="L35" s="270">
        <v>115623</v>
      </c>
      <c r="M35" s="270">
        <v>1983</v>
      </c>
      <c r="N35" s="270">
        <v>6774</v>
      </c>
      <c r="O35" s="270">
        <v>65935</v>
      </c>
      <c r="P35" s="224"/>
      <c r="Q35" s="270">
        <v>1632711.4</v>
      </c>
      <c r="R35" s="270">
        <v>0</v>
      </c>
      <c r="S35" s="365">
        <v>3406141</v>
      </c>
      <c r="T35" s="365">
        <v>60731</v>
      </c>
      <c r="U35" s="270">
        <v>1193926.3</v>
      </c>
      <c r="V35" s="270">
        <v>177841.2</v>
      </c>
      <c r="W35" s="270">
        <v>12633</v>
      </c>
      <c r="X35" s="270">
        <v>6008</v>
      </c>
      <c r="Y35" s="270">
        <v>5543.3</v>
      </c>
      <c r="Z35" s="225" t="s">
        <v>150</v>
      </c>
      <c r="AA35" s="270">
        <v>758738.7</v>
      </c>
      <c r="AB35" s="270">
        <v>13456</v>
      </c>
      <c r="AC35" s="270">
        <v>93955</v>
      </c>
      <c r="AD35" s="270">
        <v>106</v>
      </c>
      <c r="AE35" s="270">
        <v>72562</v>
      </c>
      <c r="AF35" s="270">
        <v>3167355</v>
      </c>
      <c r="AG35" s="270">
        <v>0</v>
      </c>
    </row>
    <row r="36" spans="1:33" s="55" customFormat="1" ht="33.75" customHeight="1">
      <c r="A36" s="219" t="s">
        <v>151</v>
      </c>
      <c r="B36" s="306">
        <f t="shared" si="5"/>
        <v>123415758.10000001</v>
      </c>
      <c r="C36" s="272">
        <v>8535526.8000000007</v>
      </c>
      <c r="D36" s="272">
        <v>5831506.5999999996</v>
      </c>
      <c r="E36" s="272">
        <v>114318</v>
      </c>
      <c r="F36" s="272">
        <v>232847</v>
      </c>
      <c r="G36" s="272">
        <v>92629218.200000003</v>
      </c>
      <c r="H36" s="219" t="s">
        <v>151</v>
      </c>
      <c r="I36" s="270">
        <v>0</v>
      </c>
      <c r="J36" s="271">
        <v>2304000.7999999998</v>
      </c>
      <c r="K36" s="270">
        <v>13973</v>
      </c>
      <c r="L36" s="270">
        <v>91986</v>
      </c>
      <c r="M36" s="270">
        <v>4169</v>
      </c>
      <c r="N36" s="270">
        <v>4232</v>
      </c>
      <c r="O36" s="270">
        <v>41120</v>
      </c>
      <c r="P36" s="224"/>
      <c r="Q36" s="270">
        <v>1693081.8</v>
      </c>
      <c r="R36" s="270">
        <v>0</v>
      </c>
      <c r="S36" s="365">
        <v>5164822</v>
      </c>
      <c r="T36" s="365">
        <v>179231</v>
      </c>
      <c r="U36" s="270">
        <v>634593.30000000005</v>
      </c>
      <c r="V36" s="270">
        <v>214865</v>
      </c>
      <c r="W36" s="270">
        <v>3736</v>
      </c>
      <c r="X36" s="270">
        <v>0</v>
      </c>
      <c r="Y36" s="270">
        <v>47737.7</v>
      </c>
      <c r="Z36" s="225" t="s">
        <v>151</v>
      </c>
      <c r="AA36" s="270">
        <v>5314866.9000000004</v>
      </c>
      <c r="AB36" s="270">
        <v>127777</v>
      </c>
      <c r="AC36" s="270">
        <v>33442</v>
      </c>
      <c r="AD36" s="270">
        <v>0</v>
      </c>
      <c r="AE36" s="270">
        <v>59389</v>
      </c>
      <c r="AF36" s="270">
        <v>139319</v>
      </c>
      <c r="AG36" s="270">
        <v>0</v>
      </c>
    </row>
    <row r="37" spans="1:33" s="55" customFormat="1" ht="33.75" customHeight="1">
      <c r="A37" s="219" t="s">
        <v>152</v>
      </c>
      <c r="B37" s="306">
        <f t="shared" si="5"/>
        <v>146546565.79999998</v>
      </c>
      <c r="C37" s="272">
        <v>7782478.9000000004</v>
      </c>
      <c r="D37" s="272">
        <v>6727073.9000000004</v>
      </c>
      <c r="E37" s="272">
        <v>94195</v>
      </c>
      <c r="F37" s="272">
        <v>393108</v>
      </c>
      <c r="G37" s="272">
        <v>118177729</v>
      </c>
      <c r="H37" s="219" t="s">
        <v>152</v>
      </c>
      <c r="I37" s="270">
        <v>0</v>
      </c>
      <c r="J37" s="271">
        <v>1573697.4</v>
      </c>
      <c r="K37" s="270">
        <v>646586.1</v>
      </c>
      <c r="L37" s="270">
        <v>61473</v>
      </c>
      <c r="M37" s="270">
        <v>11932</v>
      </c>
      <c r="N37" s="270">
        <v>7893</v>
      </c>
      <c r="O37" s="270">
        <v>75613</v>
      </c>
      <c r="P37" s="224"/>
      <c r="Q37" s="270">
        <v>2405251.4</v>
      </c>
      <c r="R37" s="270">
        <v>0</v>
      </c>
      <c r="S37" s="365">
        <v>5867364.2999999998</v>
      </c>
      <c r="T37" s="365">
        <v>74533.2</v>
      </c>
      <c r="U37" s="270">
        <v>1096212.8999999999</v>
      </c>
      <c r="V37" s="270">
        <v>167376</v>
      </c>
      <c r="W37" s="270">
        <v>3655</v>
      </c>
      <c r="X37" s="270">
        <v>4000</v>
      </c>
      <c r="Y37" s="270">
        <v>86146</v>
      </c>
      <c r="Z37" s="225" t="s">
        <v>152</v>
      </c>
      <c r="AA37" s="270">
        <v>25761</v>
      </c>
      <c r="AB37" s="270">
        <v>5695</v>
      </c>
      <c r="AC37" s="270">
        <v>28199</v>
      </c>
      <c r="AD37" s="270">
        <v>0</v>
      </c>
      <c r="AE37" s="270">
        <v>36238</v>
      </c>
      <c r="AF37" s="270">
        <v>1194354.7</v>
      </c>
      <c r="AG37" s="270">
        <v>0</v>
      </c>
    </row>
    <row r="38" spans="1:33" s="55" customFormat="1" ht="33.75" customHeight="1">
      <c r="A38" s="219" t="s">
        <v>153</v>
      </c>
      <c r="B38" s="306">
        <f t="shared" si="5"/>
        <v>448917070</v>
      </c>
      <c r="C38" s="272">
        <v>22125640</v>
      </c>
      <c r="D38" s="272">
        <v>1138999</v>
      </c>
      <c r="E38" s="272">
        <v>17463</v>
      </c>
      <c r="F38" s="272">
        <v>2525210</v>
      </c>
      <c r="G38" s="272">
        <v>409493383</v>
      </c>
      <c r="H38" s="219" t="s">
        <v>153</v>
      </c>
      <c r="I38" s="270">
        <v>0</v>
      </c>
      <c r="J38" s="271">
        <v>1056700</v>
      </c>
      <c r="K38" s="270">
        <v>5852</v>
      </c>
      <c r="L38" s="270">
        <v>88082</v>
      </c>
      <c r="M38" s="270">
        <v>5072</v>
      </c>
      <c r="N38" s="270">
        <v>1785</v>
      </c>
      <c r="O38" s="270">
        <v>69048</v>
      </c>
      <c r="P38" s="224"/>
      <c r="Q38" s="270">
        <v>2573711</v>
      </c>
      <c r="R38" s="270">
        <v>0</v>
      </c>
      <c r="S38" s="365">
        <v>5247628</v>
      </c>
      <c r="T38" s="365">
        <v>52428</v>
      </c>
      <c r="U38" s="270">
        <v>3700913</v>
      </c>
      <c r="V38" s="270">
        <v>0</v>
      </c>
      <c r="W38" s="270">
        <v>8864</v>
      </c>
      <c r="X38" s="270">
        <v>165</v>
      </c>
      <c r="Y38" s="270">
        <v>0</v>
      </c>
      <c r="Z38" s="225" t="s">
        <v>153</v>
      </c>
      <c r="AA38" s="270">
        <v>40867</v>
      </c>
      <c r="AB38" s="270">
        <v>18081</v>
      </c>
      <c r="AC38" s="270">
        <v>39420</v>
      </c>
      <c r="AD38" s="270">
        <v>0</v>
      </c>
      <c r="AE38" s="270">
        <v>19769</v>
      </c>
      <c r="AF38" s="270">
        <v>687990</v>
      </c>
      <c r="AG38" s="270">
        <v>0</v>
      </c>
    </row>
    <row r="39" spans="1:33" s="35" customFormat="1" ht="34.5" customHeight="1">
      <c r="A39" s="226"/>
      <c r="B39" s="227"/>
      <c r="C39" s="227"/>
      <c r="D39" s="227"/>
      <c r="E39" s="227"/>
      <c r="F39" s="227"/>
      <c r="G39" s="227"/>
      <c r="H39" s="227"/>
      <c r="I39" s="227"/>
      <c r="J39" s="227"/>
      <c r="K39" s="227"/>
      <c r="L39" s="227"/>
      <c r="M39" s="227"/>
      <c r="N39" s="227"/>
      <c r="O39" s="227"/>
      <c r="P39" s="227"/>
      <c r="Q39" s="227"/>
      <c r="R39" s="227"/>
      <c r="S39" s="227"/>
      <c r="T39" s="227"/>
      <c r="U39" s="227"/>
      <c r="V39" s="227"/>
      <c r="W39" s="227"/>
      <c r="X39" s="227"/>
      <c r="Y39" s="227"/>
      <c r="Z39" s="227"/>
      <c r="AA39" s="227"/>
      <c r="AB39" s="227"/>
      <c r="AC39" s="227"/>
      <c r="AD39" s="227"/>
      <c r="AE39" s="227"/>
      <c r="AF39" s="227"/>
      <c r="AG39" s="227"/>
    </row>
    <row r="40" spans="1:33" s="35" customFormat="1" ht="10.5" customHeight="1">
      <c r="A40" s="203"/>
      <c r="B40" s="205"/>
      <c r="C40" s="206"/>
      <c r="D40" s="206"/>
      <c r="E40" s="206"/>
      <c r="F40" s="206"/>
      <c r="G40" s="206"/>
      <c r="H40" s="203"/>
      <c r="I40" s="206"/>
      <c r="J40" s="206"/>
      <c r="K40" s="206"/>
      <c r="L40" s="206"/>
      <c r="M40" s="206"/>
      <c r="N40" s="206"/>
      <c r="O40" s="206"/>
      <c r="P40" s="207"/>
      <c r="Q40" s="206"/>
      <c r="R40" s="206"/>
      <c r="S40" s="206"/>
      <c r="T40" s="206"/>
      <c r="U40" s="206"/>
      <c r="V40" s="206"/>
      <c r="W40" s="206"/>
      <c r="X40" s="206"/>
      <c r="Y40" s="206"/>
      <c r="Z40" s="203"/>
      <c r="AA40" s="206"/>
      <c r="AB40" s="206"/>
      <c r="AC40" s="206"/>
      <c r="AD40" s="206"/>
      <c r="AE40" s="206"/>
      <c r="AF40" s="206"/>
      <c r="AG40" s="208"/>
    </row>
    <row r="41" spans="1:33" s="27" customFormat="1" ht="18.75" customHeight="1">
      <c r="A41" s="22" t="s">
        <v>193</v>
      </c>
      <c r="B41" s="23"/>
      <c r="C41" s="114"/>
      <c r="D41" s="115"/>
      <c r="E41" s="115"/>
      <c r="F41" s="115"/>
      <c r="G41" s="115"/>
      <c r="H41" s="22" t="s">
        <v>193</v>
      </c>
      <c r="I41" s="115"/>
      <c r="J41" s="115"/>
      <c r="K41" s="115"/>
      <c r="L41" s="115"/>
      <c r="M41" s="115"/>
      <c r="N41" s="115"/>
      <c r="O41" s="116"/>
      <c r="P41" s="115"/>
      <c r="Q41" s="22"/>
      <c r="R41" s="22"/>
      <c r="S41" s="115"/>
      <c r="T41" s="115"/>
      <c r="U41" s="23"/>
      <c r="V41" s="23"/>
      <c r="W41" s="23"/>
      <c r="X41" s="23"/>
      <c r="Y41" s="23"/>
      <c r="Z41" s="22" t="s">
        <v>195</v>
      </c>
      <c r="AA41" s="23"/>
      <c r="AB41" s="23"/>
      <c r="AC41" s="23"/>
      <c r="AD41" s="23"/>
      <c r="AE41" s="23"/>
      <c r="AF41" s="23"/>
      <c r="AG41" s="104"/>
    </row>
    <row r="42" spans="1:33">
      <c r="A42" s="50"/>
      <c r="B42" s="51"/>
      <c r="C42" s="52"/>
      <c r="D42" s="53"/>
      <c r="E42" s="53"/>
      <c r="F42" s="53"/>
      <c r="G42" s="53"/>
      <c r="H42" s="50"/>
      <c r="I42" s="53"/>
      <c r="J42" s="53"/>
      <c r="K42" s="53"/>
      <c r="L42" s="53"/>
      <c r="M42" s="53"/>
      <c r="N42" s="53"/>
      <c r="O42" s="117"/>
      <c r="P42" s="53"/>
      <c r="Q42" s="53"/>
      <c r="R42" s="53"/>
      <c r="S42" s="53"/>
      <c r="T42" s="53"/>
      <c r="U42" s="51"/>
      <c r="V42" s="51"/>
      <c r="W42" s="51"/>
      <c r="X42" s="51"/>
      <c r="Y42" s="51"/>
      <c r="Z42" s="53"/>
      <c r="AA42" s="51"/>
      <c r="AB42" s="51"/>
    </row>
    <row r="43" spans="1:33">
      <c r="A43" s="118"/>
      <c r="B43" s="51"/>
      <c r="C43" s="52"/>
      <c r="D43" s="53"/>
      <c r="E43" s="53"/>
      <c r="F43" s="53"/>
      <c r="G43" s="53"/>
      <c r="H43" s="118"/>
      <c r="I43" s="53"/>
      <c r="J43" s="53"/>
      <c r="K43" s="53"/>
      <c r="L43" s="53"/>
      <c r="M43" s="53"/>
      <c r="N43" s="53"/>
      <c r="O43" s="117"/>
      <c r="P43" s="53"/>
      <c r="Q43" s="53"/>
      <c r="R43" s="53"/>
      <c r="S43" s="53"/>
      <c r="T43" s="53"/>
      <c r="U43" s="51"/>
      <c r="V43" s="51"/>
      <c r="W43" s="51"/>
      <c r="X43" s="51"/>
      <c r="Y43" s="51"/>
      <c r="Z43" s="53"/>
      <c r="AA43" s="51"/>
      <c r="AB43" s="51"/>
    </row>
    <row r="44" spans="1:33">
      <c r="A44" s="50"/>
      <c r="B44" s="51"/>
      <c r="C44" s="51"/>
      <c r="D44" s="53"/>
      <c r="E44" s="53"/>
      <c r="F44" s="53"/>
      <c r="G44" s="53"/>
      <c r="H44" s="50"/>
      <c r="I44" s="53"/>
      <c r="J44" s="53"/>
      <c r="K44" s="53"/>
      <c r="L44" s="53"/>
      <c r="M44" s="53"/>
      <c r="N44" s="53"/>
      <c r="O44" s="117"/>
      <c r="P44" s="53"/>
      <c r="Q44" s="53"/>
      <c r="R44" s="53"/>
      <c r="S44" s="53"/>
      <c r="T44" s="53"/>
      <c r="U44" s="51"/>
      <c r="V44" s="51"/>
      <c r="W44" s="51"/>
      <c r="X44" s="51"/>
      <c r="Y44" s="51"/>
      <c r="Z44" s="53"/>
      <c r="AA44" s="51"/>
      <c r="AB44" s="51"/>
    </row>
    <row r="45" spans="1:33">
      <c r="A45" s="50"/>
      <c r="B45" s="51"/>
      <c r="C45" s="51"/>
      <c r="D45" s="53"/>
      <c r="E45" s="53"/>
      <c r="F45" s="53"/>
      <c r="G45" s="53"/>
      <c r="H45" s="50"/>
      <c r="I45" s="53"/>
      <c r="J45" s="53"/>
      <c r="K45" s="53"/>
      <c r="L45" s="53"/>
      <c r="M45" s="53"/>
      <c r="N45" s="53"/>
      <c r="O45" s="117"/>
      <c r="P45" s="53"/>
      <c r="Q45" s="53"/>
      <c r="R45" s="53"/>
      <c r="S45" s="53"/>
      <c r="T45" s="53"/>
      <c r="U45" s="51"/>
      <c r="V45" s="51"/>
      <c r="W45" s="51"/>
      <c r="X45" s="51"/>
      <c r="Y45" s="51"/>
      <c r="Z45" s="53"/>
      <c r="AA45" s="51"/>
      <c r="AB45" s="51"/>
    </row>
    <row r="46" spans="1:33" ht="30" customHeight="1">
      <c r="A46" s="21"/>
      <c r="H46" s="21"/>
      <c r="Q46" s="20"/>
      <c r="R46" s="20"/>
      <c r="Z46" s="20"/>
    </row>
    <row r="47" spans="1:33">
      <c r="A47" s="21"/>
      <c r="H47" s="21"/>
    </row>
    <row r="48" spans="1:33" s="58" customFormat="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54"/>
      <c r="P48" s="21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G48" s="57"/>
    </row>
    <row r="49" spans="1:33" s="58" customFormat="1" ht="18.75" customHeight="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54"/>
      <c r="P49" s="21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G49" s="57"/>
    </row>
    <row r="50" spans="1:33" s="60" customFormat="1" ht="19.5" customHeight="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54"/>
      <c r="P50" s="21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G50" s="59"/>
    </row>
    <row r="51" spans="1:33" s="14" customFormat="1" ht="23.25" customHeight="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54"/>
      <c r="P51" s="21"/>
      <c r="Q51" s="119"/>
      <c r="R51" s="119"/>
      <c r="S51" s="119"/>
      <c r="T51" s="119"/>
      <c r="U51" s="35"/>
      <c r="V51" s="35"/>
      <c r="W51" s="35"/>
      <c r="X51" s="35"/>
      <c r="Y51" s="35"/>
      <c r="Z51" s="119"/>
      <c r="AA51" s="35"/>
      <c r="AB51" s="35"/>
      <c r="AG51" s="12"/>
    </row>
    <row r="52" spans="1:33" s="14" customFormat="1" ht="23.25" customHeight="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54"/>
      <c r="P52" s="21"/>
      <c r="Q52" s="119"/>
      <c r="R52" s="119"/>
      <c r="S52" s="119"/>
      <c r="T52" s="119"/>
      <c r="U52" s="35"/>
      <c r="V52" s="35"/>
      <c r="W52" s="35"/>
      <c r="X52" s="35"/>
      <c r="Y52" s="35"/>
      <c r="Z52" s="119"/>
      <c r="AA52" s="35"/>
      <c r="AB52" s="35"/>
      <c r="AG52" s="12"/>
    </row>
    <row r="53" spans="1:33" s="14" customFormat="1" ht="23.25" customHeight="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54"/>
      <c r="P53" s="21"/>
      <c r="Q53" s="119"/>
      <c r="R53" s="119"/>
      <c r="S53" s="119"/>
      <c r="T53" s="119"/>
      <c r="U53" s="35"/>
      <c r="V53" s="35"/>
      <c r="W53" s="35"/>
      <c r="X53" s="35"/>
      <c r="Y53" s="35"/>
      <c r="Z53" s="119"/>
      <c r="AA53" s="35"/>
      <c r="AB53" s="35"/>
      <c r="AG53" s="12"/>
    </row>
    <row r="54" spans="1:33" s="14" customFormat="1" ht="23.25" customHeight="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54"/>
      <c r="P54" s="21"/>
      <c r="Q54" s="119"/>
      <c r="R54" s="119"/>
      <c r="S54" s="119"/>
      <c r="T54" s="119"/>
      <c r="U54" s="35"/>
      <c r="V54" s="35"/>
      <c r="W54" s="35"/>
      <c r="X54" s="35"/>
      <c r="Y54" s="35"/>
      <c r="Z54" s="119"/>
      <c r="AA54" s="35"/>
      <c r="AB54" s="35"/>
      <c r="AG54" s="12"/>
    </row>
    <row r="55" spans="1:33" s="14" customFormat="1" ht="23.25" customHeight="1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54"/>
      <c r="P55" s="21"/>
      <c r="Q55" s="119"/>
      <c r="R55" s="119"/>
      <c r="S55" s="119"/>
      <c r="T55" s="119"/>
      <c r="U55" s="35"/>
      <c r="V55" s="35"/>
      <c r="W55" s="35"/>
      <c r="X55" s="35"/>
      <c r="Y55" s="35"/>
      <c r="Z55" s="119"/>
      <c r="AA55" s="35"/>
      <c r="AB55" s="35"/>
      <c r="AG55" s="12"/>
    </row>
    <row r="56" spans="1:33" s="14" customFormat="1" ht="19.5" customHeight="1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54"/>
      <c r="P56" s="21"/>
      <c r="Q56" s="119"/>
      <c r="R56" s="119"/>
      <c r="S56" s="119"/>
      <c r="T56" s="119"/>
      <c r="U56" s="35"/>
      <c r="V56" s="35"/>
      <c r="W56" s="35"/>
      <c r="X56" s="35"/>
      <c r="Y56" s="35"/>
      <c r="Z56" s="119"/>
      <c r="AA56" s="35"/>
      <c r="AB56" s="35"/>
      <c r="AG56" s="12"/>
    </row>
    <row r="57" spans="1:33" s="14" customFormat="1" ht="19.5" customHeight="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54"/>
      <c r="P57" s="21"/>
      <c r="Q57" s="119"/>
      <c r="R57" s="119"/>
      <c r="S57" s="119"/>
      <c r="T57" s="119"/>
      <c r="U57" s="35"/>
      <c r="V57" s="35"/>
      <c r="W57" s="35"/>
      <c r="X57" s="35"/>
      <c r="Y57" s="35"/>
      <c r="Z57" s="119"/>
      <c r="AA57" s="35"/>
      <c r="AB57" s="35"/>
      <c r="AG57" s="12"/>
    </row>
    <row r="58" spans="1:33" s="14" customFormat="1" ht="20.25" customHeight="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54"/>
      <c r="P58" s="21"/>
      <c r="Q58" s="119"/>
      <c r="R58" s="119"/>
      <c r="S58" s="119"/>
      <c r="T58" s="119"/>
      <c r="U58" s="35"/>
      <c r="V58" s="35"/>
      <c r="W58" s="35"/>
      <c r="X58" s="35"/>
      <c r="Y58" s="35"/>
      <c r="Z58" s="119"/>
      <c r="AA58" s="35"/>
      <c r="AB58" s="35"/>
      <c r="AG58" s="12"/>
    </row>
    <row r="59" spans="1:33" s="20" customFormat="1" ht="26.25" customHeight="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54"/>
      <c r="P59" s="21"/>
      <c r="Q59" s="120"/>
      <c r="R59" s="120"/>
      <c r="S59" s="120"/>
      <c r="T59" s="120"/>
      <c r="U59" s="55"/>
      <c r="V59" s="55"/>
      <c r="W59" s="55"/>
      <c r="X59" s="55"/>
      <c r="Y59" s="55"/>
      <c r="Z59" s="120"/>
      <c r="AA59" s="55"/>
      <c r="AB59" s="55"/>
      <c r="AG59" s="18"/>
    </row>
    <row r="60" spans="1:33" s="20" customFormat="1" ht="26.25" customHeight="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54"/>
      <c r="P60" s="21"/>
      <c r="Q60" s="120"/>
      <c r="R60" s="120"/>
      <c r="S60" s="120"/>
      <c r="T60" s="120"/>
      <c r="U60" s="55"/>
      <c r="V60" s="55"/>
      <c r="W60" s="55"/>
      <c r="X60" s="55"/>
      <c r="Y60" s="55"/>
      <c r="Z60" s="120"/>
      <c r="AA60" s="55"/>
      <c r="AB60" s="55"/>
      <c r="AG60" s="18"/>
    </row>
    <row r="61" spans="1:33" s="20" customFormat="1" ht="26.25" customHeight="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54"/>
      <c r="P61" s="21"/>
      <c r="Q61" s="120"/>
      <c r="R61" s="120"/>
      <c r="S61" s="120"/>
      <c r="T61" s="120"/>
      <c r="U61" s="55"/>
      <c r="V61" s="55"/>
      <c r="W61" s="55"/>
      <c r="X61" s="55"/>
      <c r="Y61" s="55"/>
      <c r="Z61" s="120"/>
      <c r="AA61" s="55"/>
      <c r="AB61" s="55"/>
      <c r="AG61" s="18"/>
    </row>
    <row r="62" spans="1:33" s="20" customFormat="1" ht="26.25" customHeight="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54"/>
      <c r="P62" s="21"/>
      <c r="Q62" s="120"/>
      <c r="R62" s="120"/>
      <c r="S62" s="120"/>
      <c r="T62" s="120"/>
      <c r="U62" s="55"/>
      <c r="V62" s="55"/>
      <c r="W62" s="55"/>
      <c r="X62" s="55"/>
      <c r="Y62" s="55"/>
      <c r="Z62" s="120"/>
      <c r="AA62" s="55"/>
      <c r="AB62" s="55"/>
      <c r="AG62" s="18"/>
    </row>
    <row r="63" spans="1:33" s="20" customFormat="1" ht="26.25" customHeight="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54"/>
      <c r="P63" s="21"/>
      <c r="Q63" s="120"/>
      <c r="R63" s="120"/>
      <c r="S63" s="120"/>
      <c r="T63" s="120"/>
      <c r="U63" s="55"/>
      <c r="V63" s="55"/>
      <c r="W63" s="55"/>
      <c r="X63" s="55"/>
      <c r="Y63" s="55"/>
      <c r="Z63" s="120"/>
      <c r="AA63" s="55"/>
      <c r="AB63" s="55"/>
      <c r="AG63" s="18"/>
    </row>
    <row r="64" spans="1:33" s="20" customFormat="1" ht="26.25" customHeight="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54"/>
      <c r="P64" s="21"/>
      <c r="Q64" s="120"/>
      <c r="R64" s="120"/>
      <c r="S64" s="120"/>
      <c r="T64" s="120"/>
      <c r="U64" s="55"/>
      <c r="V64" s="55"/>
      <c r="W64" s="55"/>
      <c r="X64" s="55"/>
      <c r="Y64" s="55"/>
      <c r="Z64" s="120"/>
      <c r="AA64" s="55"/>
      <c r="AB64" s="55"/>
      <c r="AG64" s="18"/>
    </row>
    <row r="65" spans="1:33" s="20" customFormat="1" ht="26.25" customHeight="1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54"/>
      <c r="P65" s="21"/>
      <c r="Q65" s="120"/>
      <c r="R65" s="120"/>
      <c r="S65" s="120"/>
      <c r="T65" s="120"/>
      <c r="U65" s="55"/>
      <c r="V65" s="55"/>
      <c r="W65" s="55"/>
      <c r="X65" s="55"/>
      <c r="Y65" s="55"/>
      <c r="Z65" s="120"/>
      <c r="AA65" s="55"/>
      <c r="AB65" s="55"/>
      <c r="AG65" s="18"/>
    </row>
    <row r="66" spans="1:33" s="20" customFormat="1" ht="41.25" customHeight="1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54"/>
      <c r="P66" s="21"/>
      <c r="Q66" s="120"/>
      <c r="R66" s="120"/>
      <c r="S66" s="120"/>
      <c r="T66" s="120"/>
      <c r="U66" s="55"/>
      <c r="V66" s="55"/>
      <c r="W66" s="55"/>
      <c r="X66" s="55"/>
      <c r="Y66" s="55"/>
      <c r="Z66" s="120"/>
      <c r="AA66" s="55"/>
      <c r="AB66" s="55"/>
      <c r="AG66" s="18"/>
    </row>
    <row r="67" spans="1:33" s="20" customFormat="1" ht="24" customHeight="1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54"/>
      <c r="P67" s="21"/>
      <c r="Q67" s="120"/>
      <c r="R67" s="120"/>
      <c r="S67" s="120"/>
      <c r="T67" s="120"/>
      <c r="U67" s="55"/>
      <c r="V67" s="55"/>
      <c r="W67" s="55"/>
      <c r="X67" s="55"/>
      <c r="Y67" s="55"/>
      <c r="Z67" s="120"/>
      <c r="AA67" s="55"/>
      <c r="AB67" s="55"/>
      <c r="AG67" s="18"/>
    </row>
    <row r="68" spans="1:33" s="20" customFormat="1" ht="24" customHeight="1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54"/>
      <c r="P68" s="21"/>
      <c r="Q68" s="120"/>
      <c r="R68" s="120"/>
      <c r="S68" s="120"/>
      <c r="T68" s="120"/>
      <c r="U68" s="55"/>
      <c r="V68" s="55"/>
      <c r="W68" s="55"/>
      <c r="X68" s="55"/>
      <c r="Y68" s="55"/>
      <c r="Z68" s="120"/>
      <c r="AA68" s="55"/>
      <c r="AB68" s="55"/>
      <c r="AG68" s="18"/>
    </row>
    <row r="69" spans="1:33" s="20" customFormat="1" ht="24" customHeight="1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54"/>
      <c r="P69" s="21"/>
      <c r="Q69" s="120"/>
      <c r="R69" s="120"/>
      <c r="S69" s="120"/>
      <c r="T69" s="120"/>
      <c r="U69" s="55"/>
      <c r="V69" s="55"/>
      <c r="W69" s="55"/>
      <c r="X69" s="55"/>
      <c r="Y69" s="55"/>
      <c r="Z69" s="120"/>
      <c r="AA69" s="55"/>
      <c r="AB69" s="55"/>
      <c r="AG69" s="18"/>
    </row>
    <row r="70" spans="1:33" s="20" customFormat="1" ht="35.25" customHeight="1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54"/>
      <c r="P70" s="21"/>
      <c r="Q70" s="120"/>
      <c r="R70" s="120"/>
      <c r="S70" s="120"/>
      <c r="T70" s="120"/>
      <c r="U70" s="55"/>
      <c r="V70" s="55"/>
      <c r="W70" s="55"/>
      <c r="X70" s="55"/>
      <c r="Y70" s="55"/>
      <c r="Z70" s="120"/>
      <c r="AA70" s="55"/>
      <c r="AB70" s="55"/>
      <c r="AG70" s="18"/>
    </row>
    <row r="71" spans="1:33" s="20" customFormat="1" ht="24" customHeight="1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54"/>
      <c r="P71" s="21"/>
      <c r="Q71" s="120"/>
      <c r="R71" s="120"/>
      <c r="S71" s="120"/>
      <c r="T71" s="120"/>
      <c r="U71" s="55"/>
      <c r="V71" s="55"/>
      <c r="W71" s="55"/>
      <c r="X71" s="55"/>
      <c r="Y71" s="55"/>
      <c r="Z71" s="120"/>
      <c r="AA71" s="55"/>
      <c r="AB71" s="55"/>
      <c r="AG71" s="18"/>
    </row>
    <row r="72" spans="1:33" s="20" customFormat="1" ht="24" customHeight="1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54"/>
      <c r="P72" s="21"/>
      <c r="Q72" s="120"/>
      <c r="R72" s="120"/>
      <c r="S72" s="120"/>
      <c r="T72" s="120"/>
      <c r="U72" s="55"/>
      <c r="V72" s="55"/>
      <c r="W72" s="55"/>
      <c r="X72" s="55"/>
      <c r="Y72" s="55"/>
      <c r="Z72" s="120"/>
      <c r="AA72" s="55"/>
      <c r="AB72" s="55"/>
      <c r="AG72" s="18"/>
    </row>
    <row r="73" spans="1:33" s="20" customFormat="1" ht="24" customHeight="1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54"/>
      <c r="P73" s="21"/>
      <c r="Q73" s="120"/>
      <c r="R73" s="120"/>
      <c r="S73" s="120"/>
      <c r="T73" s="120"/>
      <c r="U73" s="55"/>
      <c r="V73" s="55"/>
      <c r="W73" s="55"/>
      <c r="X73" s="55"/>
      <c r="Y73" s="55"/>
      <c r="Z73" s="120"/>
      <c r="AA73" s="55"/>
      <c r="AB73" s="55"/>
      <c r="AG73" s="18"/>
    </row>
    <row r="74" spans="1:33" s="20" customFormat="1" ht="36" customHeight="1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54"/>
      <c r="P74" s="21"/>
      <c r="Q74" s="120"/>
      <c r="R74" s="120"/>
      <c r="S74" s="120"/>
      <c r="T74" s="120"/>
      <c r="U74" s="55"/>
      <c r="V74" s="55"/>
      <c r="W74" s="55"/>
      <c r="X74" s="55"/>
      <c r="Y74" s="55"/>
      <c r="Z74" s="120"/>
      <c r="AA74" s="55"/>
      <c r="AB74" s="55"/>
      <c r="AG74" s="18"/>
    </row>
    <row r="75" spans="1:33" s="20" customFormat="1" ht="24" customHeight="1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54"/>
      <c r="P75" s="21"/>
      <c r="Q75" s="120"/>
      <c r="R75" s="120"/>
      <c r="S75" s="120"/>
      <c r="T75" s="120"/>
      <c r="U75" s="55"/>
      <c r="V75" s="55"/>
      <c r="W75" s="55"/>
      <c r="X75" s="55"/>
      <c r="Y75" s="55"/>
      <c r="Z75" s="120"/>
      <c r="AA75" s="55"/>
      <c r="AB75" s="55"/>
      <c r="AG75" s="18"/>
    </row>
    <row r="76" spans="1:33" s="14" customFormat="1" ht="31.5" customHeight="1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54"/>
      <c r="P76" s="21"/>
      <c r="Q76" s="119"/>
      <c r="R76" s="119"/>
      <c r="S76" s="119"/>
      <c r="T76" s="119"/>
      <c r="U76" s="35"/>
      <c r="V76" s="35"/>
      <c r="W76" s="35"/>
      <c r="X76" s="35"/>
      <c r="Y76" s="35"/>
      <c r="Z76" s="119"/>
      <c r="AA76" s="35"/>
      <c r="AB76" s="35"/>
      <c r="AG76" s="12"/>
    </row>
    <row r="77" spans="1:33">
      <c r="A77" s="50"/>
      <c r="B77" s="51"/>
      <c r="C77" s="51"/>
      <c r="D77" s="53"/>
      <c r="E77" s="53"/>
      <c r="F77" s="53"/>
      <c r="G77" s="53"/>
      <c r="H77" s="50"/>
      <c r="I77" s="53"/>
      <c r="J77" s="53"/>
      <c r="K77" s="53"/>
      <c r="L77" s="53"/>
      <c r="M77" s="53"/>
      <c r="N77" s="53"/>
      <c r="O77" s="117"/>
      <c r="P77" s="53"/>
      <c r="Q77" s="53"/>
      <c r="R77" s="53"/>
      <c r="S77" s="53"/>
      <c r="T77" s="53"/>
      <c r="U77" s="51"/>
      <c r="V77" s="51"/>
      <c r="W77" s="51"/>
      <c r="X77" s="51"/>
      <c r="Y77" s="51"/>
      <c r="Z77" s="53"/>
      <c r="AA77" s="51"/>
      <c r="AB77" s="51"/>
    </row>
    <row r="78" spans="1:33">
      <c r="A78" s="50"/>
      <c r="B78" s="51"/>
      <c r="C78" s="51"/>
      <c r="D78" s="53"/>
      <c r="E78" s="53"/>
      <c r="F78" s="53"/>
      <c r="G78" s="53"/>
      <c r="H78" s="50"/>
      <c r="I78" s="53"/>
      <c r="J78" s="53"/>
      <c r="K78" s="53"/>
      <c r="L78" s="53"/>
      <c r="M78" s="53"/>
      <c r="N78" s="53"/>
      <c r="O78" s="117"/>
      <c r="P78" s="53"/>
      <c r="Q78" s="53"/>
      <c r="R78" s="53"/>
      <c r="S78" s="53"/>
      <c r="T78" s="53"/>
      <c r="U78" s="51"/>
      <c r="V78" s="51"/>
      <c r="W78" s="51"/>
      <c r="X78" s="51"/>
      <c r="Y78" s="51"/>
      <c r="Z78" s="53"/>
      <c r="AA78" s="51"/>
      <c r="AB78" s="51"/>
    </row>
    <row r="79" spans="1:33">
      <c r="A79" s="50"/>
      <c r="B79" s="51"/>
      <c r="C79" s="51"/>
      <c r="D79" s="53"/>
      <c r="E79" s="53"/>
      <c r="F79" s="53"/>
      <c r="G79" s="53"/>
      <c r="H79" s="50"/>
      <c r="I79" s="53"/>
      <c r="J79" s="53"/>
      <c r="K79" s="53"/>
      <c r="L79" s="53"/>
      <c r="M79" s="53"/>
      <c r="N79" s="53"/>
      <c r="O79" s="117"/>
      <c r="P79" s="53"/>
      <c r="Q79" s="53"/>
      <c r="R79" s="53"/>
      <c r="S79" s="53"/>
      <c r="T79" s="53"/>
      <c r="U79" s="51"/>
      <c r="V79" s="51"/>
      <c r="W79" s="51"/>
      <c r="X79" s="51"/>
      <c r="Y79" s="51"/>
      <c r="Z79" s="53"/>
      <c r="AA79" s="51"/>
      <c r="AB79" s="51"/>
    </row>
    <row r="80" spans="1:33">
      <c r="A80" s="50"/>
      <c r="B80" s="51"/>
      <c r="C80" s="51"/>
      <c r="D80" s="53"/>
      <c r="E80" s="53"/>
      <c r="F80" s="53"/>
      <c r="G80" s="53"/>
      <c r="H80" s="50"/>
      <c r="I80" s="53"/>
      <c r="J80" s="53"/>
      <c r="K80" s="53"/>
      <c r="L80" s="53"/>
      <c r="M80" s="53"/>
      <c r="N80" s="53"/>
      <c r="O80" s="117"/>
      <c r="P80" s="53"/>
      <c r="Q80" s="53"/>
      <c r="R80" s="53"/>
      <c r="S80" s="53"/>
      <c r="T80" s="53"/>
      <c r="U80" s="51"/>
      <c r="V80" s="51"/>
      <c r="W80" s="51"/>
      <c r="X80" s="51"/>
      <c r="Y80" s="51"/>
      <c r="Z80" s="53"/>
      <c r="AA80" s="51"/>
      <c r="AB80" s="51"/>
    </row>
    <row r="81" spans="1:28">
      <c r="A81" s="50"/>
      <c r="B81" s="51"/>
      <c r="C81" s="51"/>
      <c r="D81" s="53"/>
      <c r="E81" s="53"/>
      <c r="F81" s="53"/>
      <c r="G81" s="53"/>
      <c r="H81" s="50"/>
      <c r="I81" s="53"/>
      <c r="J81" s="53"/>
      <c r="K81" s="53"/>
      <c r="L81" s="53"/>
      <c r="M81" s="53"/>
      <c r="N81" s="53"/>
      <c r="O81" s="117"/>
      <c r="P81" s="53"/>
      <c r="Q81" s="53"/>
      <c r="R81" s="53"/>
      <c r="S81" s="53"/>
      <c r="T81" s="53"/>
      <c r="U81" s="51"/>
      <c r="V81" s="51"/>
      <c r="W81" s="51"/>
      <c r="X81" s="51"/>
      <c r="Y81" s="51"/>
      <c r="Z81" s="53"/>
      <c r="AA81" s="51"/>
      <c r="AB81" s="51"/>
    </row>
    <row r="82" spans="1:28">
      <c r="A82" s="50"/>
      <c r="B82" s="51"/>
      <c r="C82" s="51"/>
      <c r="D82" s="53"/>
      <c r="E82" s="53"/>
      <c r="F82" s="53"/>
      <c r="G82" s="53"/>
      <c r="H82" s="50"/>
      <c r="I82" s="53"/>
      <c r="J82" s="53"/>
      <c r="K82" s="53"/>
      <c r="L82" s="53"/>
      <c r="M82" s="53"/>
      <c r="N82" s="53"/>
      <c r="O82" s="117"/>
      <c r="P82" s="53"/>
      <c r="Q82" s="53"/>
      <c r="R82" s="53"/>
      <c r="S82" s="53"/>
      <c r="T82" s="53"/>
      <c r="U82" s="51"/>
      <c r="V82" s="51"/>
      <c r="W82" s="51"/>
      <c r="X82" s="51"/>
      <c r="Y82" s="51"/>
      <c r="Z82" s="53"/>
      <c r="AA82" s="51"/>
      <c r="AB82" s="51"/>
    </row>
    <row r="83" spans="1:28">
      <c r="A83" s="50"/>
      <c r="B83" s="51"/>
      <c r="C83" s="51"/>
      <c r="D83" s="53"/>
      <c r="E83" s="53"/>
      <c r="F83" s="53"/>
      <c r="G83" s="53"/>
      <c r="H83" s="50"/>
      <c r="I83" s="53"/>
      <c r="J83" s="53"/>
      <c r="K83" s="53"/>
      <c r="L83" s="53"/>
      <c r="M83" s="53"/>
      <c r="N83" s="53"/>
      <c r="O83" s="117"/>
      <c r="P83" s="53"/>
      <c r="Q83" s="53"/>
      <c r="R83" s="53"/>
      <c r="S83" s="53"/>
      <c r="T83" s="53"/>
      <c r="U83" s="51"/>
      <c r="V83" s="51"/>
      <c r="W83" s="51"/>
      <c r="X83" s="51"/>
      <c r="Y83" s="51"/>
      <c r="Z83" s="53"/>
      <c r="AA83" s="51"/>
      <c r="AB83" s="51"/>
    </row>
    <row r="84" spans="1:28">
      <c r="A84" s="50"/>
      <c r="B84" s="51"/>
      <c r="C84" s="51"/>
      <c r="D84" s="53"/>
      <c r="E84" s="53"/>
      <c r="F84" s="53"/>
      <c r="G84" s="53"/>
      <c r="H84" s="50"/>
      <c r="I84" s="53"/>
      <c r="J84" s="53"/>
      <c r="K84" s="53"/>
      <c r="L84" s="53"/>
      <c r="M84" s="53"/>
      <c r="N84" s="53"/>
      <c r="O84" s="117"/>
      <c r="P84" s="53"/>
      <c r="Q84" s="53"/>
      <c r="R84" s="53"/>
      <c r="S84" s="53"/>
      <c r="T84" s="53"/>
      <c r="U84" s="51"/>
      <c r="V84" s="51"/>
      <c r="W84" s="51"/>
      <c r="X84" s="51"/>
      <c r="Y84" s="51"/>
      <c r="Z84" s="53"/>
      <c r="AA84" s="51"/>
      <c r="AB84" s="51"/>
    </row>
    <row r="85" spans="1:28">
      <c r="A85" s="50"/>
      <c r="B85" s="51"/>
      <c r="C85" s="51"/>
      <c r="D85" s="53"/>
      <c r="E85" s="53"/>
      <c r="F85" s="53"/>
      <c r="G85" s="53"/>
      <c r="H85" s="50"/>
      <c r="I85" s="53"/>
      <c r="J85" s="53"/>
      <c r="K85" s="53"/>
      <c r="L85" s="53"/>
      <c r="M85" s="53"/>
      <c r="N85" s="53"/>
      <c r="O85" s="117"/>
      <c r="P85" s="53"/>
      <c r="Q85" s="53"/>
      <c r="R85" s="53"/>
      <c r="S85" s="53"/>
      <c r="T85" s="53"/>
      <c r="U85" s="51"/>
      <c r="V85" s="51"/>
      <c r="W85" s="51"/>
      <c r="X85" s="51"/>
      <c r="Y85" s="51"/>
      <c r="Z85" s="53"/>
      <c r="AA85" s="51"/>
      <c r="AB85" s="51"/>
    </row>
    <row r="86" spans="1:28">
      <c r="A86" s="50"/>
      <c r="B86" s="51"/>
      <c r="C86" s="51"/>
      <c r="D86" s="53"/>
      <c r="E86" s="53"/>
      <c r="F86" s="53"/>
      <c r="G86" s="53"/>
      <c r="H86" s="50"/>
      <c r="I86" s="53"/>
      <c r="J86" s="53"/>
      <c r="K86" s="53"/>
      <c r="L86" s="53"/>
      <c r="M86" s="53"/>
      <c r="N86" s="53"/>
      <c r="O86" s="117"/>
      <c r="P86" s="53"/>
      <c r="Q86" s="53"/>
      <c r="R86" s="53"/>
      <c r="S86" s="53"/>
      <c r="T86" s="53"/>
      <c r="U86" s="51"/>
      <c r="V86" s="51"/>
      <c r="W86" s="51"/>
      <c r="X86" s="51"/>
      <c r="Y86" s="51"/>
      <c r="Z86" s="53"/>
      <c r="AA86" s="51"/>
      <c r="AB86" s="51"/>
    </row>
    <row r="87" spans="1:28">
      <c r="A87" s="50"/>
      <c r="B87" s="51"/>
      <c r="C87" s="51"/>
      <c r="D87" s="53"/>
      <c r="E87" s="53"/>
      <c r="F87" s="53"/>
      <c r="G87" s="53"/>
      <c r="H87" s="50"/>
      <c r="I87" s="53"/>
      <c r="J87" s="53"/>
      <c r="K87" s="53"/>
      <c r="L87" s="53"/>
      <c r="M87" s="53"/>
      <c r="N87" s="53"/>
      <c r="O87" s="117"/>
      <c r="P87" s="53"/>
      <c r="Q87" s="53"/>
      <c r="R87" s="53"/>
      <c r="S87" s="53"/>
      <c r="T87" s="53"/>
      <c r="U87" s="51"/>
      <c r="V87" s="51"/>
      <c r="W87" s="51"/>
      <c r="X87" s="51"/>
      <c r="Y87" s="51"/>
      <c r="Z87" s="53"/>
      <c r="AA87" s="51"/>
      <c r="AB87" s="51"/>
    </row>
    <row r="88" spans="1:28">
      <c r="A88" s="50"/>
      <c r="B88" s="51"/>
      <c r="C88" s="51"/>
      <c r="D88" s="53"/>
      <c r="E88" s="53"/>
      <c r="F88" s="53"/>
      <c r="G88" s="53"/>
      <c r="H88" s="50"/>
      <c r="I88" s="53"/>
      <c r="J88" s="53"/>
      <c r="K88" s="53"/>
      <c r="L88" s="53"/>
      <c r="M88" s="53"/>
      <c r="N88" s="53"/>
      <c r="O88" s="117"/>
      <c r="P88" s="53"/>
      <c r="Q88" s="53"/>
      <c r="R88" s="53"/>
      <c r="S88" s="53"/>
      <c r="T88" s="53"/>
      <c r="U88" s="51"/>
      <c r="V88" s="51"/>
      <c r="W88" s="51"/>
      <c r="X88" s="51"/>
      <c r="Y88" s="51"/>
      <c r="Z88" s="53"/>
      <c r="AA88" s="51"/>
      <c r="AB88" s="51"/>
    </row>
    <row r="89" spans="1:28">
      <c r="A89" s="50"/>
      <c r="B89" s="51"/>
      <c r="C89" s="51"/>
      <c r="D89" s="53"/>
      <c r="E89" s="53"/>
      <c r="F89" s="53"/>
      <c r="G89" s="53"/>
      <c r="H89" s="50"/>
      <c r="I89" s="53"/>
      <c r="J89" s="53"/>
      <c r="K89" s="53"/>
      <c r="L89" s="53"/>
      <c r="M89" s="53"/>
      <c r="N89" s="53"/>
      <c r="O89" s="117"/>
      <c r="P89" s="53"/>
      <c r="Q89" s="53"/>
      <c r="R89" s="53"/>
      <c r="S89" s="53"/>
      <c r="T89" s="53"/>
      <c r="U89" s="51"/>
      <c r="V89" s="51"/>
      <c r="W89" s="51"/>
      <c r="X89" s="51"/>
      <c r="Y89" s="51"/>
      <c r="Z89" s="53"/>
      <c r="AA89" s="51"/>
      <c r="AB89" s="51"/>
    </row>
    <row r="90" spans="1:28">
      <c r="A90" s="50"/>
      <c r="B90" s="51"/>
      <c r="C90" s="51"/>
      <c r="D90" s="53"/>
      <c r="E90" s="53"/>
      <c r="F90" s="53"/>
      <c r="G90" s="53"/>
      <c r="H90" s="50"/>
      <c r="I90" s="53"/>
      <c r="J90" s="53"/>
      <c r="K90" s="53"/>
      <c r="L90" s="53"/>
      <c r="M90" s="53"/>
      <c r="N90" s="53"/>
      <c r="O90" s="117"/>
      <c r="P90" s="53"/>
      <c r="Q90" s="53"/>
      <c r="R90" s="53"/>
      <c r="S90" s="53"/>
      <c r="T90" s="53"/>
      <c r="U90" s="51"/>
      <c r="V90" s="51"/>
      <c r="W90" s="51"/>
      <c r="X90" s="51"/>
      <c r="Y90" s="51"/>
      <c r="Z90" s="53"/>
      <c r="AA90" s="51"/>
      <c r="AB90" s="51"/>
    </row>
    <row r="91" spans="1:28">
      <c r="A91" s="50"/>
      <c r="B91" s="51"/>
      <c r="C91" s="51"/>
      <c r="D91" s="53"/>
      <c r="E91" s="53"/>
      <c r="F91" s="53"/>
      <c r="G91" s="53"/>
      <c r="H91" s="50"/>
      <c r="I91" s="53"/>
      <c r="J91" s="53"/>
      <c r="K91" s="53"/>
      <c r="L91" s="53"/>
      <c r="M91" s="53"/>
      <c r="N91" s="53"/>
      <c r="O91" s="117"/>
      <c r="P91" s="53"/>
      <c r="Q91" s="53"/>
      <c r="R91" s="53"/>
      <c r="S91" s="53"/>
      <c r="T91" s="53"/>
      <c r="U91" s="51"/>
      <c r="V91" s="51"/>
      <c r="W91" s="51"/>
      <c r="X91" s="51"/>
      <c r="Y91" s="51"/>
      <c r="Z91" s="53"/>
      <c r="AA91" s="51"/>
      <c r="AB91" s="51"/>
    </row>
    <row r="92" spans="1:28">
      <c r="A92" s="50"/>
      <c r="B92" s="51"/>
      <c r="C92" s="51"/>
      <c r="D92" s="53"/>
      <c r="E92" s="53"/>
      <c r="F92" s="53"/>
      <c r="G92" s="53"/>
      <c r="H92" s="50"/>
      <c r="I92" s="53"/>
      <c r="J92" s="53"/>
      <c r="K92" s="53"/>
      <c r="L92" s="53"/>
      <c r="M92" s="53"/>
      <c r="N92" s="53"/>
      <c r="O92" s="117"/>
      <c r="P92" s="53"/>
      <c r="Q92" s="53"/>
      <c r="R92" s="53"/>
      <c r="S92" s="53"/>
      <c r="T92" s="53"/>
      <c r="U92" s="51"/>
      <c r="V92" s="51"/>
      <c r="W92" s="51"/>
      <c r="X92" s="51"/>
      <c r="Y92" s="51"/>
      <c r="Z92" s="53"/>
      <c r="AA92" s="51"/>
      <c r="AB92" s="51"/>
    </row>
    <row r="93" spans="1:28">
      <c r="A93" s="50"/>
      <c r="B93" s="51"/>
      <c r="C93" s="51"/>
      <c r="D93" s="53"/>
      <c r="E93" s="53"/>
      <c r="F93" s="53"/>
      <c r="G93" s="53"/>
      <c r="H93" s="50"/>
      <c r="I93" s="53"/>
      <c r="J93" s="53"/>
      <c r="K93" s="53"/>
      <c r="L93" s="53"/>
      <c r="M93" s="53"/>
      <c r="N93" s="53"/>
      <c r="O93" s="117"/>
      <c r="P93" s="53"/>
      <c r="Q93" s="53"/>
      <c r="R93" s="53"/>
      <c r="S93" s="53"/>
      <c r="T93" s="53"/>
      <c r="U93" s="51"/>
      <c r="V93" s="51"/>
      <c r="W93" s="51"/>
      <c r="X93" s="51"/>
      <c r="Y93" s="51"/>
      <c r="Z93" s="53"/>
      <c r="AA93" s="51"/>
      <c r="AB93" s="51"/>
    </row>
    <row r="94" spans="1:28">
      <c r="A94" s="50"/>
      <c r="B94" s="51"/>
      <c r="C94" s="51"/>
      <c r="D94" s="53"/>
      <c r="E94" s="53"/>
      <c r="F94" s="53"/>
      <c r="G94" s="53"/>
      <c r="H94" s="50"/>
      <c r="I94" s="53"/>
      <c r="J94" s="53"/>
      <c r="K94" s="53"/>
      <c r="L94" s="53"/>
      <c r="M94" s="53"/>
      <c r="N94" s="53"/>
      <c r="O94" s="117"/>
      <c r="P94" s="53"/>
      <c r="Q94" s="53"/>
      <c r="R94" s="53"/>
      <c r="S94" s="53"/>
      <c r="T94" s="53"/>
      <c r="U94" s="51"/>
      <c r="V94" s="51"/>
      <c r="W94" s="51"/>
      <c r="X94" s="51"/>
      <c r="Y94" s="51"/>
      <c r="Z94" s="53"/>
      <c r="AA94" s="51"/>
      <c r="AB94" s="51"/>
    </row>
    <row r="95" spans="1:28">
      <c r="A95" s="50"/>
      <c r="B95" s="51"/>
      <c r="C95" s="51"/>
      <c r="D95" s="53"/>
      <c r="E95" s="53"/>
      <c r="F95" s="53"/>
      <c r="G95" s="53"/>
      <c r="H95" s="50"/>
      <c r="I95" s="53"/>
      <c r="J95" s="53"/>
      <c r="K95" s="53"/>
      <c r="L95" s="53"/>
      <c r="M95" s="53"/>
      <c r="N95" s="53"/>
      <c r="O95" s="117"/>
      <c r="P95" s="53"/>
      <c r="Q95" s="53"/>
      <c r="R95" s="53"/>
      <c r="S95" s="53"/>
      <c r="T95" s="53"/>
      <c r="U95" s="51"/>
      <c r="V95" s="51"/>
      <c r="W95" s="51"/>
      <c r="X95" s="51"/>
      <c r="Y95" s="51"/>
      <c r="Z95" s="53"/>
      <c r="AA95" s="51"/>
      <c r="AB95" s="51"/>
    </row>
    <row r="96" spans="1:28">
      <c r="A96" s="50"/>
      <c r="B96" s="51"/>
      <c r="C96" s="51"/>
      <c r="D96" s="53"/>
      <c r="E96" s="53"/>
      <c r="F96" s="53"/>
      <c r="G96" s="53"/>
      <c r="H96" s="50"/>
      <c r="I96" s="53"/>
      <c r="J96" s="53"/>
      <c r="K96" s="53"/>
      <c r="L96" s="53"/>
      <c r="M96" s="53"/>
      <c r="N96" s="53"/>
      <c r="O96" s="117"/>
      <c r="P96" s="53"/>
      <c r="Q96" s="53"/>
      <c r="R96" s="53"/>
      <c r="S96" s="53"/>
      <c r="T96" s="53"/>
      <c r="U96" s="51"/>
      <c r="V96" s="51"/>
      <c r="W96" s="51"/>
      <c r="X96" s="51"/>
      <c r="Y96" s="51"/>
      <c r="Z96" s="53"/>
      <c r="AA96" s="51"/>
      <c r="AB96" s="51"/>
    </row>
    <row r="97" spans="1:28">
      <c r="A97" s="50"/>
      <c r="B97" s="51"/>
      <c r="C97" s="51"/>
      <c r="D97" s="53"/>
      <c r="E97" s="53"/>
      <c r="F97" s="53"/>
      <c r="G97" s="53"/>
      <c r="H97" s="50"/>
      <c r="I97" s="53"/>
      <c r="J97" s="53"/>
      <c r="K97" s="53"/>
      <c r="L97" s="53"/>
      <c r="M97" s="53"/>
      <c r="N97" s="53"/>
      <c r="O97" s="117"/>
      <c r="P97" s="53"/>
      <c r="Q97" s="53"/>
      <c r="R97" s="53"/>
      <c r="S97" s="53"/>
      <c r="T97" s="53"/>
      <c r="U97" s="51"/>
      <c r="V97" s="51"/>
      <c r="W97" s="51"/>
      <c r="X97" s="51"/>
      <c r="Y97" s="51"/>
      <c r="Z97" s="53"/>
      <c r="AA97" s="51"/>
      <c r="AB97" s="51"/>
    </row>
    <row r="98" spans="1:28">
      <c r="A98" s="50"/>
      <c r="B98" s="51"/>
      <c r="C98" s="51"/>
      <c r="D98" s="53"/>
      <c r="E98" s="53"/>
      <c r="F98" s="53"/>
      <c r="G98" s="53"/>
      <c r="H98" s="50"/>
      <c r="I98" s="53"/>
      <c r="J98" s="53"/>
      <c r="K98" s="53"/>
      <c r="L98" s="53"/>
      <c r="M98" s="53"/>
      <c r="N98" s="53"/>
      <c r="O98" s="117"/>
      <c r="P98" s="53"/>
      <c r="Q98" s="53"/>
      <c r="R98" s="53"/>
      <c r="S98" s="53"/>
      <c r="T98" s="53"/>
      <c r="U98" s="51"/>
      <c r="V98" s="51"/>
      <c r="W98" s="51"/>
      <c r="X98" s="51"/>
      <c r="Y98" s="51"/>
      <c r="Z98" s="53"/>
      <c r="AA98" s="51"/>
      <c r="AB98" s="51"/>
    </row>
    <row r="99" spans="1:28">
      <c r="A99" s="50"/>
      <c r="B99" s="51"/>
      <c r="C99" s="51"/>
      <c r="D99" s="53"/>
      <c r="E99" s="53"/>
      <c r="F99" s="53"/>
      <c r="G99" s="53"/>
      <c r="H99" s="50"/>
      <c r="I99" s="53"/>
      <c r="J99" s="53"/>
      <c r="K99" s="53"/>
      <c r="L99" s="53"/>
      <c r="M99" s="53"/>
      <c r="N99" s="53"/>
      <c r="O99" s="117"/>
      <c r="P99" s="53"/>
      <c r="Q99" s="53"/>
      <c r="R99" s="53"/>
      <c r="S99" s="53"/>
      <c r="T99" s="53"/>
      <c r="U99" s="51"/>
      <c r="V99" s="51"/>
      <c r="W99" s="51"/>
      <c r="X99" s="51"/>
      <c r="Y99" s="51"/>
      <c r="Z99" s="53"/>
      <c r="AA99" s="51"/>
      <c r="AB99" s="51"/>
    </row>
    <row r="100" spans="1:28">
      <c r="A100" s="50"/>
      <c r="B100" s="51"/>
      <c r="C100" s="51"/>
      <c r="D100" s="53"/>
      <c r="E100" s="53"/>
      <c r="F100" s="53"/>
      <c r="G100" s="53"/>
      <c r="H100" s="50"/>
      <c r="I100" s="53"/>
      <c r="J100" s="53"/>
      <c r="K100" s="53"/>
      <c r="L100" s="53"/>
      <c r="M100" s="53"/>
      <c r="N100" s="53"/>
      <c r="O100" s="117"/>
      <c r="P100" s="53"/>
      <c r="Q100" s="53"/>
      <c r="R100" s="53"/>
      <c r="S100" s="53"/>
      <c r="T100" s="53"/>
      <c r="U100" s="51"/>
      <c r="V100" s="51"/>
      <c r="W100" s="51"/>
      <c r="X100" s="51"/>
      <c r="Y100" s="51"/>
      <c r="Z100" s="53"/>
      <c r="AA100" s="51"/>
      <c r="AB100" s="51"/>
    </row>
    <row r="101" spans="1:28">
      <c r="A101" s="50"/>
      <c r="B101" s="51"/>
      <c r="C101" s="51"/>
      <c r="D101" s="53"/>
      <c r="E101" s="53"/>
      <c r="F101" s="53"/>
      <c r="G101" s="53"/>
      <c r="H101" s="50"/>
      <c r="I101" s="53"/>
      <c r="J101" s="53"/>
      <c r="K101" s="53"/>
      <c r="L101" s="53"/>
      <c r="M101" s="53"/>
      <c r="N101" s="53"/>
      <c r="O101" s="117"/>
      <c r="P101" s="53"/>
      <c r="Q101" s="53"/>
      <c r="R101" s="53"/>
      <c r="S101" s="53"/>
      <c r="T101" s="53"/>
      <c r="U101" s="51"/>
      <c r="V101" s="51"/>
      <c r="W101" s="51"/>
      <c r="X101" s="51"/>
      <c r="Y101" s="51"/>
      <c r="Z101" s="53"/>
      <c r="AA101" s="51"/>
      <c r="AB101" s="51"/>
    </row>
    <row r="102" spans="1:28">
      <c r="A102" s="50"/>
      <c r="B102" s="51"/>
      <c r="C102" s="51"/>
      <c r="D102" s="53"/>
      <c r="E102" s="53"/>
      <c r="F102" s="53"/>
      <c r="G102" s="53"/>
      <c r="H102" s="50"/>
      <c r="I102" s="53"/>
      <c r="J102" s="53"/>
      <c r="K102" s="53"/>
      <c r="L102" s="53"/>
      <c r="M102" s="53"/>
      <c r="N102" s="53"/>
      <c r="O102" s="117"/>
      <c r="P102" s="53"/>
      <c r="Q102" s="53"/>
      <c r="R102" s="53"/>
      <c r="S102" s="53"/>
      <c r="T102" s="53"/>
      <c r="U102" s="51"/>
      <c r="V102" s="51"/>
      <c r="W102" s="51"/>
      <c r="X102" s="51"/>
      <c r="Y102" s="51"/>
      <c r="Z102" s="53"/>
      <c r="AA102" s="51"/>
      <c r="AB102" s="51"/>
    </row>
    <row r="103" spans="1:28">
      <c r="A103" s="50"/>
      <c r="B103" s="51"/>
      <c r="C103" s="51"/>
      <c r="D103" s="53"/>
      <c r="E103" s="53"/>
      <c r="F103" s="53"/>
      <c r="G103" s="53"/>
      <c r="H103" s="50"/>
      <c r="I103" s="53"/>
      <c r="J103" s="53"/>
      <c r="K103" s="53"/>
      <c r="L103" s="53"/>
      <c r="M103" s="53"/>
      <c r="N103" s="53"/>
      <c r="O103" s="117"/>
      <c r="P103" s="53"/>
      <c r="Q103" s="53"/>
      <c r="R103" s="53"/>
      <c r="S103" s="53"/>
      <c r="T103" s="53"/>
      <c r="U103" s="51"/>
      <c r="V103" s="51"/>
      <c r="W103" s="51"/>
      <c r="X103" s="51"/>
      <c r="Y103" s="51"/>
      <c r="Z103" s="53"/>
      <c r="AA103" s="51"/>
      <c r="AB103" s="51"/>
    </row>
    <row r="104" spans="1:28">
      <c r="A104" s="50"/>
      <c r="B104" s="51"/>
      <c r="C104" s="51"/>
      <c r="D104" s="53"/>
      <c r="E104" s="53"/>
      <c r="F104" s="53"/>
      <c r="G104" s="53"/>
      <c r="H104" s="50"/>
      <c r="I104" s="53"/>
      <c r="J104" s="53"/>
      <c r="K104" s="53"/>
      <c r="L104" s="53"/>
      <c r="M104" s="53"/>
      <c r="N104" s="53"/>
      <c r="O104" s="117"/>
      <c r="P104" s="53"/>
      <c r="Q104" s="53"/>
      <c r="R104" s="53"/>
      <c r="S104" s="53"/>
      <c r="T104" s="53"/>
      <c r="U104" s="51"/>
      <c r="V104" s="51"/>
      <c r="W104" s="51"/>
      <c r="X104" s="51"/>
      <c r="Y104" s="51"/>
      <c r="Z104" s="53"/>
      <c r="AA104" s="51"/>
      <c r="AB104" s="51"/>
    </row>
    <row r="105" spans="1:28">
      <c r="A105" s="50"/>
      <c r="B105" s="51"/>
      <c r="C105" s="51"/>
      <c r="D105" s="53"/>
      <c r="E105" s="53"/>
      <c r="F105" s="53"/>
      <c r="G105" s="53"/>
      <c r="H105" s="50"/>
      <c r="I105" s="53"/>
      <c r="J105" s="53"/>
      <c r="K105" s="53"/>
      <c r="L105" s="53"/>
      <c r="M105" s="53"/>
      <c r="N105" s="53"/>
      <c r="O105" s="117"/>
      <c r="P105" s="53"/>
      <c r="Q105" s="53"/>
      <c r="R105" s="53"/>
      <c r="S105" s="53"/>
      <c r="T105" s="53"/>
      <c r="U105" s="51"/>
      <c r="V105" s="51"/>
      <c r="W105" s="51"/>
      <c r="X105" s="51"/>
      <c r="Y105" s="51"/>
      <c r="Z105" s="53"/>
      <c r="AA105" s="51"/>
      <c r="AB105" s="51"/>
    </row>
    <row r="106" spans="1:28">
      <c r="A106" s="50"/>
      <c r="B106" s="51"/>
      <c r="C106" s="51"/>
      <c r="D106" s="53"/>
      <c r="E106" s="53"/>
      <c r="F106" s="53"/>
      <c r="G106" s="53"/>
      <c r="H106" s="50"/>
      <c r="I106" s="53"/>
      <c r="J106" s="53"/>
      <c r="K106" s="53"/>
      <c r="L106" s="53"/>
      <c r="M106" s="53"/>
      <c r="N106" s="53"/>
      <c r="O106" s="117"/>
      <c r="P106" s="53"/>
      <c r="Q106" s="53"/>
      <c r="R106" s="53"/>
      <c r="S106" s="53"/>
      <c r="T106" s="53"/>
      <c r="U106" s="51"/>
      <c r="V106" s="51"/>
      <c r="W106" s="51"/>
      <c r="X106" s="51"/>
      <c r="Y106" s="51"/>
      <c r="Z106" s="53"/>
      <c r="AA106" s="51"/>
      <c r="AB106" s="51"/>
    </row>
    <row r="107" spans="1:28">
      <c r="A107" s="50"/>
      <c r="B107" s="51"/>
      <c r="C107" s="51"/>
      <c r="D107" s="53"/>
      <c r="E107" s="53"/>
      <c r="F107" s="53"/>
      <c r="G107" s="53"/>
      <c r="H107" s="50"/>
      <c r="I107" s="53"/>
      <c r="J107" s="53"/>
      <c r="K107" s="53"/>
      <c r="L107" s="53"/>
      <c r="M107" s="53"/>
      <c r="N107" s="53"/>
      <c r="O107" s="117"/>
      <c r="P107" s="53"/>
      <c r="Q107" s="53"/>
      <c r="R107" s="53"/>
      <c r="S107" s="53"/>
      <c r="T107" s="53"/>
      <c r="U107" s="51"/>
      <c r="V107" s="51"/>
      <c r="W107" s="51"/>
      <c r="X107" s="51"/>
      <c r="Y107" s="51"/>
      <c r="Z107" s="53"/>
      <c r="AA107" s="51"/>
      <c r="AB107" s="51"/>
    </row>
    <row r="108" spans="1:28">
      <c r="A108" s="50"/>
      <c r="B108" s="51"/>
      <c r="C108" s="51"/>
      <c r="D108" s="53"/>
      <c r="E108" s="53"/>
      <c r="F108" s="53"/>
      <c r="G108" s="53"/>
      <c r="H108" s="50"/>
      <c r="I108" s="53"/>
      <c r="J108" s="53"/>
      <c r="K108" s="53"/>
      <c r="L108" s="53"/>
      <c r="M108" s="53"/>
      <c r="N108" s="53"/>
      <c r="O108" s="117"/>
      <c r="P108" s="53"/>
      <c r="Q108" s="53"/>
      <c r="R108" s="53"/>
      <c r="S108" s="53"/>
      <c r="T108" s="53"/>
      <c r="U108" s="51"/>
      <c r="V108" s="51"/>
      <c r="W108" s="51"/>
      <c r="X108" s="51"/>
      <c r="Y108" s="51"/>
      <c r="Z108" s="53"/>
      <c r="AA108" s="51"/>
      <c r="AB108" s="51"/>
    </row>
    <row r="109" spans="1:28">
      <c r="A109" s="50"/>
      <c r="B109" s="51"/>
      <c r="C109" s="51"/>
      <c r="D109" s="53"/>
      <c r="E109" s="53"/>
      <c r="F109" s="53"/>
      <c r="G109" s="53"/>
      <c r="H109" s="50"/>
      <c r="I109" s="53"/>
      <c r="J109" s="53"/>
      <c r="K109" s="53"/>
      <c r="L109" s="53"/>
      <c r="M109" s="53"/>
      <c r="N109" s="53"/>
      <c r="O109" s="117"/>
      <c r="P109" s="53"/>
      <c r="Q109" s="53"/>
      <c r="R109" s="53"/>
      <c r="S109" s="53"/>
      <c r="T109" s="53"/>
      <c r="U109" s="51"/>
      <c r="V109" s="51"/>
      <c r="W109" s="51"/>
      <c r="X109" s="51"/>
      <c r="Y109" s="51"/>
      <c r="Z109" s="53"/>
      <c r="AA109" s="51"/>
      <c r="AB109" s="51"/>
    </row>
    <row r="110" spans="1:28">
      <c r="A110" s="50"/>
      <c r="B110" s="51"/>
      <c r="C110" s="51"/>
      <c r="D110" s="53"/>
      <c r="E110" s="53"/>
      <c r="F110" s="53"/>
      <c r="G110" s="53"/>
      <c r="H110" s="50"/>
      <c r="I110" s="53"/>
      <c r="J110" s="53"/>
      <c r="K110" s="53"/>
      <c r="L110" s="53"/>
      <c r="M110" s="53"/>
      <c r="N110" s="53"/>
      <c r="O110" s="117"/>
      <c r="P110" s="53"/>
      <c r="Q110" s="53"/>
      <c r="R110" s="53"/>
      <c r="S110" s="53"/>
      <c r="T110" s="53"/>
      <c r="U110" s="51"/>
      <c r="V110" s="51"/>
      <c r="W110" s="51"/>
      <c r="X110" s="51"/>
      <c r="Y110" s="51"/>
      <c r="Z110" s="53"/>
      <c r="AA110" s="51"/>
      <c r="AB110" s="51"/>
    </row>
    <row r="111" spans="1:28">
      <c r="A111" s="50"/>
      <c r="B111" s="51"/>
      <c r="C111" s="51"/>
      <c r="D111" s="53"/>
      <c r="E111" s="53"/>
      <c r="F111" s="53"/>
      <c r="G111" s="53"/>
      <c r="H111" s="50"/>
      <c r="I111" s="53"/>
      <c r="J111" s="53"/>
      <c r="K111" s="53"/>
      <c r="L111" s="53"/>
      <c r="M111" s="53"/>
      <c r="N111" s="53"/>
      <c r="O111" s="117"/>
      <c r="P111" s="53"/>
      <c r="Q111" s="53"/>
      <c r="R111" s="53"/>
      <c r="S111" s="53"/>
      <c r="T111" s="53"/>
      <c r="U111" s="51"/>
      <c r="V111" s="51"/>
      <c r="W111" s="51"/>
      <c r="X111" s="51"/>
      <c r="Y111" s="51"/>
      <c r="Z111" s="53"/>
      <c r="AA111" s="51"/>
      <c r="AB111" s="51"/>
    </row>
    <row r="112" spans="1:28">
      <c r="A112" s="50"/>
      <c r="B112" s="51"/>
      <c r="C112" s="51"/>
      <c r="D112" s="53"/>
      <c r="E112" s="53"/>
      <c r="F112" s="53"/>
      <c r="G112" s="53"/>
      <c r="H112" s="50"/>
      <c r="I112" s="53"/>
      <c r="J112" s="53"/>
      <c r="K112" s="53"/>
      <c r="L112" s="53"/>
      <c r="M112" s="53"/>
      <c r="N112" s="53"/>
      <c r="O112" s="117"/>
      <c r="P112" s="53"/>
      <c r="Q112" s="53"/>
      <c r="R112" s="53"/>
      <c r="S112" s="53"/>
      <c r="T112" s="53"/>
      <c r="U112" s="51"/>
      <c r="V112" s="51"/>
      <c r="W112" s="51"/>
      <c r="X112" s="51"/>
      <c r="Y112" s="51"/>
      <c r="Z112" s="53"/>
      <c r="AA112" s="51"/>
      <c r="AB112" s="51"/>
    </row>
    <row r="113" spans="1:28">
      <c r="A113" s="50"/>
      <c r="B113" s="51"/>
      <c r="C113" s="51"/>
      <c r="D113" s="53"/>
      <c r="E113" s="53"/>
      <c r="F113" s="53"/>
      <c r="G113" s="53"/>
      <c r="H113" s="50"/>
      <c r="I113" s="53"/>
      <c r="J113" s="53"/>
      <c r="K113" s="53"/>
      <c r="L113" s="53"/>
      <c r="M113" s="53"/>
      <c r="N113" s="53"/>
      <c r="O113" s="117"/>
      <c r="P113" s="53"/>
      <c r="Q113" s="53"/>
      <c r="R113" s="53"/>
      <c r="S113" s="53"/>
      <c r="T113" s="53"/>
      <c r="U113" s="51"/>
      <c r="V113" s="51"/>
      <c r="W113" s="51"/>
      <c r="X113" s="51"/>
      <c r="Y113" s="51"/>
      <c r="Z113" s="53"/>
      <c r="AA113" s="51"/>
      <c r="AB113" s="51"/>
    </row>
    <row r="114" spans="1:28">
      <c r="A114" s="50"/>
      <c r="B114" s="51"/>
      <c r="C114" s="51"/>
      <c r="D114" s="53"/>
      <c r="E114" s="53"/>
      <c r="F114" s="53"/>
      <c r="G114" s="53"/>
      <c r="H114" s="50"/>
      <c r="I114" s="53"/>
      <c r="J114" s="53"/>
      <c r="K114" s="53"/>
      <c r="L114" s="53"/>
      <c r="M114" s="53"/>
      <c r="N114" s="53"/>
      <c r="O114" s="117"/>
      <c r="P114" s="53"/>
      <c r="Q114" s="53"/>
      <c r="R114" s="53"/>
      <c r="S114" s="53"/>
      <c r="T114" s="53"/>
      <c r="U114" s="51"/>
      <c r="V114" s="51"/>
      <c r="W114" s="51"/>
      <c r="X114" s="51"/>
      <c r="Y114" s="51"/>
      <c r="Z114" s="53"/>
      <c r="AA114" s="51"/>
      <c r="AB114" s="51"/>
    </row>
    <row r="115" spans="1:28">
      <c r="A115" s="50"/>
      <c r="B115" s="51"/>
      <c r="C115" s="51"/>
      <c r="D115" s="53"/>
      <c r="E115" s="53"/>
      <c r="F115" s="53"/>
      <c r="G115" s="53"/>
      <c r="H115" s="50"/>
      <c r="I115" s="53"/>
      <c r="J115" s="53"/>
      <c r="K115" s="53"/>
      <c r="L115" s="53"/>
      <c r="M115" s="53"/>
      <c r="N115" s="53"/>
      <c r="O115" s="117"/>
      <c r="P115" s="53"/>
      <c r="Q115" s="53"/>
      <c r="R115" s="53"/>
      <c r="S115" s="53"/>
      <c r="T115" s="53"/>
      <c r="U115" s="51"/>
      <c r="V115" s="51"/>
      <c r="W115" s="51"/>
      <c r="X115" s="51"/>
      <c r="Y115" s="51"/>
      <c r="Z115" s="53"/>
      <c r="AA115" s="51"/>
      <c r="AB115" s="51"/>
    </row>
    <row r="116" spans="1:28">
      <c r="A116" s="50"/>
      <c r="B116" s="51"/>
      <c r="C116" s="51"/>
      <c r="D116" s="53"/>
      <c r="E116" s="53"/>
      <c r="F116" s="53"/>
      <c r="G116" s="53"/>
      <c r="H116" s="50"/>
      <c r="I116" s="53"/>
      <c r="J116" s="53"/>
      <c r="K116" s="53"/>
      <c r="L116" s="53"/>
      <c r="M116" s="53"/>
      <c r="N116" s="53"/>
      <c r="O116" s="117"/>
      <c r="P116" s="53"/>
      <c r="Q116" s="53"/>
      <c r="R116" s="53"/>
      <c r="S116" s="53"/>
      <c r="T116" s="53"/>
      <c r="U116" s="51"/>
      <c r="V116" s="51"/>
      <c r="W116" s="51"/>
      <c r="X116" s="51"/>
      <c r="Y116" s="51"/>
      <c r="Z116" s="53"/>
      <c r="AA116" s="51"/>
      <c r="AB116" s="51"/>
    </row>
    <row r="117" spans="1:28">
      <c r="A117" s="50"/>
      <c r="B117" s="51"/>
      <c r="C117" s="51"/>
      <c r="D117" s="53"/>
      <c r="E117" s="53"/>
      <c r="F117" s="53"/>
      <c r="G117" s="53"/>
      <c r="H117" s="50"/>
      <c r="I117" s="53"/>
      <c r="J117" s="53"/>
      <c r="K117" s="53"/>
      <c r="L117" s="53"/>
      <c r="M117" s="53"/>
      <c r="N117" s="53"/>
      <c r="O117" s="117"/>
      <c r="P117" s="53"/>
      <c r="Q117" s="53"/>
      <c r="R117" s="53"/>
      <c r="S117" s="53"/>
      <c r="T117" s="53"/>
      <c r="U117" s="51"/>
      <c r="V117" s="51"/>
      <c r="W117" s="51"/>
      <c r="X117" s="51"/>
      <c r="Y117" s="51"/>
      <c r="Z117" s="53"/>
      <c r="AA117" s="51"/>
      <c r="AB117" s="51"/>
    </row>
    <row r="118" spans="1:28">
      <c r="A118" s="50"/>
      <c r="B118" s="51"/>
      <c r="C118" s="51"/>
      <c r="D118" s="53"/>
      <c r="E118" s="53"/>
      <c r="F118" s="53"/>
      <c r="G118" s="53"/>
      <c r="H118" s="50"/>
      <c r="I118" s="53"/>
      <c r="J118" s="53"/>
      <c r="K118" s="53"/>
      <c r="L118" s="53"/>
      <c r="M118" s="53"/>
      <c r="N118" s="53"/>
      <c r="O118" s="117"/>
      <c r="P118" s="53"/>
      <c r="Q118" s="53"/>
      <c r="R118" s="53"/>
      <c r="S118" s="53"/>
      <c r="T118" s="53"/>
      <c r="U118" s="51"/>
      <c r="V118" s="51"/>
      <c r="W118" s="51"/>
      <c r="X118" s="51"/>
      <c r="Y118" s="51"/>
      <c r="Z118" s="53"/>
      <c r="AA118" s="51"/>
      <c r="AB118" s="51"/>
    </row>
    <row r="119" spans="1:28">
      <c r="A119" s="50"/>
      <c r="B119" s="51"/>
      <c r="C119" s="51"/>
      <c r="D119" s="53"/>
      <c r="E119" s="53"/>
      <c r="F119" s="53"/>
      <c r="G119" s="53"/>
      <c r="H119" s="50"/>
      <c r="I119" s="53"/>
      <c r="J119" s="53"/>
      <c r="K119" s="53"/>
      <c r="L119" s="53"/>
      <c r="M119" s="53"/>
      <c r="N119" s="53"/>
      <c r="O119" s="117"/>
      <c r="P119" s="53"/>
      <c r="Q119" s="53"/>
      <c r="R119" s="53"/>
      <c r="S119" s="53"/>
      <c r="T119" s="53"/>
      <c r="U119" s="51"/>
      <c r="V119" s="51"/>
      <c r="W119" s="51"/>
      <c r="X119" s="51"/>
      <c r="Y119" s="51"/>
      <c r="Z119" s="53"/>
      <c r="AA119" s="51"/>
      <c r="AB119" s="51"/>
    </row>
    <row r="120" spans="1:28">
      <c r="A120" s="50"/>
      <c r="B120" s="51"/>
      <c r="C120" s="51"/>
      <c r="D120" s="53"/>
      <c r="E120" s="53"/>
      <c r="F120" s="53"/>
      <c r="G120" s="53"/>
      <c r="H120" s="50"/>
      <c r="I120" s="53"/>
      <c r="J120" s="53"/>
      <c r="K120" s="53"/>
      <c r="L120" s="53"/>
      <c r="M120" s="53"/>
      <c r="N120" s="53"/>
      <c r="O120" s="117"/>
      <c r="P120" s="53"/>
      <c r="Q120" s="53"/>
      <c r="R120" s="53"/>
      <c r="S120" s="53"/>
      <c r="T120" s="53"/>
      <c r="U120" s="51"/>
      <c r="V120" s="51"/>
      <c r="W120" s="51"/>
      <c r="X120" s="51"/>
      <c r="Y120" s="51"/>
      <c r="Z120" s="53"/>
      <c r="AA120" s="51"/>
      <c r="AB120" s="51"/>
    </row>
    <row r="121" spans="1:28">
      <c r="A121" s="50"/>
      <c r="B121" s="51"/>
      <c r="C121" s="51"/>
      <c r="D121" s="53"/>
      <c r="E121" s="53"/>
      <c r="F121" s="53"/>
      <c r="G121" s="53"/>
      <c r="H121" s="50"/>
      <c r="I121" s="53"/>
      <c r="J121" s="53"/>
      <c r="K121" s="53"/>
      <c r="L121" s="53"/>
      <c r="M121" s="53"/>
      <c r="N121" s="53"/>
      <c r="O121" s="117"/>
      <c r="P121" s="53"/>
      <c r="Q121" s="53"/>
      <c r="R121" s="53"/>
      <c r="S121" s="53"/>
      <c r="T121" s="53"/>
      <c r="U121" s="51"/>
      <c r="V121" s="51"/>
      <c r="W121" s="51"/>
      <c r="X121" s="51"/>
      <c r="Y121" s="51"/>
      <c r="Z121" s="53"/>
      <c r="AA121" s="51"/>
      <c r="AB121" s="51"/>
    </row>
    <row r="122" spans="1:28">
      <c r="A122" s="50"/>
      <c r="B122" s="51"/>
      <c r="C122" s="51"/>
      <c r="D122" s="53"/>
      <c r="E122" s="53"/>
      <c r="F122" s="53"/>
      <c r="G122" s="53"/>
      <c r="H122" s="50"/>
      <c r="I122" s="53"/>
      <c r="J122" s="53"/>
      <c r="K122" s="53"/>
      <c r="L122" s="53"/>
      <c r="M122" s="53"/>
      <c r="N122" s="53"/>
      <c r="O122" s="117"/>
      <c r="P122" s="53"/>
      <c r="Q122" s="53"/>
      <c r="R122" s="53"/>
      <c r="S122" s="53"/>
      <c r="T122" s="53"/>
      <c r="U122" s="51"/>
      <c r="V122" s="51"/>
      <c r="W122" s="51"/>
      <c r="X122" s="51"/>
      <c r="Y122" s="51"/>
      <c r="Z122" s="53"/>
      <c r="AA122" s="51"/>
      <c r="AB122" s="51"/>
    </row>
    <row r="123" spans="1:28">
      <c r="A123" s="50"/>
      <c r="B123" s="51"/>
      <c r="C123" s="51"/>
      <c r="D123" s="53"/>
      <c r="E123" s="53"/>
      <c r="F123" s="53"/>
      <c r="G123" s="53"/>
      <c r="H123" s="50"/>
      <c r="I123" s="53"/>
      <c r="J123" s="53"/>
      <c r="K123" s="53"/>
      <c r="L123" s="53"/>
      <c r="M123" s="53"/>
      <c r="N123" s="53"/>
      <c r="O123" s="117"/>
      <c r="P123" s="53"/>
      <c r="Q123" s="53"/>
      <c r="R123" s="53"/>
      <c r="S123" s="53"/>
      <c r="T123" s="53"/>
      <c r="U123" s="51"/>
      <c r="V123" s="51"/>
      <c r="W123" s="51"/>
      <c r="X123" s="51"/>
      <c r="Y123" s="51"/>
      <c r="Z123" s="53"/>
      <c r="AA123" s="51"/>
      <c r="AB123" s="51"/>
    </row>
    <row r="124" spans="1:28">
      <c r="A124" s="50"/>
      <c r="B124" s="51"/>
      <c r="C124" s="51"/>
      <c r="D124" s="53"/>
      <c r="E124" s="53"/>
      <c r="F124" s="53"/>
      <c r="G124" s="53"/>
      <c r="H124" s="50"/>
      <c r="I124" s="53"/>
      <c r="J124" s="53"/>
      <c r="K124" s="53"/>
      <c r="L124" s="53"/>
      <c r="M124" s="53"/>
      <c r="N124" s="53"/>
      <c r="O124" s="117"/>
      <c r="P124" s="53"/>
      <c r="Q124" s="53"/>
      <c r="R124" s="53"/>
      <c r="S124" s="53"/>
      <c r="T124" s="53"/>
      <c r="U124" s="51"/>
      <c r="V124" s="51"/>
      <c r="W124" s="51"/>
      <c r="X124" s="51"/>
      <c r="Y124" s="51"/>
      <c r="Z124" s="53"/>
      <c r="AA124" s="51"/>
      <c r="AB124" s="51"/>
    </row>
    <row r="125" spans="1:28">
      <c r="A125" s="50"/>
      <c r="B125" s="51"/>
      <c r="C125" s="51"/>
      <c r="D125" s="53"/>
      <c r="E125" s="53"/>
      <c r="F125" s="53"/>
      <c r="G125" s="53"/>
      <c r="H125" s="50"/>
      <c r="I125" s="53"/>
      <c r="J125" s="53"/>
      <c r="K125" s="53"/>
      <c r="L125" s="53"/>
      <c r="M125" s="53"/>
      <c r="N125" s="53"/>
      <c r="O125" s="117"/>
      <c r="P125" s="53"/>
      <c r="Q125" s="53"/>
      <c r="R125" s="53"/>
      <c r="S125" s="53"/>
      <c r="T125" s="53"/>
      <c r="U125" s="51"/>
      <c r="V125" s="51"/>
      <c r="W125" s="51"/>
      <c r="X125" s="51"/>
      <c r="Y125" s="51"/>
      <c r="Z125" s="53"/>
      <c r="AA125" s="51"/>
      <c r="AB125" s="51"/>
    </row>
    <row r="126" spans="1:28">
      <c r="A126" s="50"/>
      <c r="B126" s="51"/>
      <c r="C126" s="51"/>
      <c r="D126" s="53"/>
      <c r="E126" s="53"/>
      <c r="F126" s="53"/>
      <c r="G126" s="53"/>
      <c r="H126" s="50"/>
      <c r="I126" s="53"/>
      <c r="J126" s="53"/>
      <c r="K126" s="53"/>
      <c r="L126" s="53"/>
      <c r="M126" s="53"/>
      <c r="N126" s="53"/>
      <c r="O126" s="117"/>
      <c r="P126" s="53"/>
      <c r="Q126" s="53"/>
      <c r="R126" s="53"/>
      <c r="S126" s="53"/>
      <c r="T126" s="53"/>
      <c r="U126" s="51"/>
      <c r="V126" s="51"/>
      <c r="W126" s="51"/>
      <c r="X126" s="51"/>
      <c r="Y126" s="51"/>
      <c r="Z126" s="53"/>
      <c r="AA126" s="51"/>
      <c r="AB126" s="51"/>
    </row>
    <row r="127" spans="1:28">
      <c r="A127" s="50"/>
      <c r="B127" s="51"/>
      <c r="C127" s="51"/>
      <c r="D127" s="53"/>
      <c r="E127" s="53"/>
      <c r="F127" s="53"/>
      <c r="G127" s="53"/>
      <c r="H127" s="50"/>
      <c r="I127" s="53"/>
      <c r="J127" s="53"/>
      <c r="K127" s="53"/>
      <c r="L127" s="53"/>
      <c r="M127" s="53"/>
      <c r="N127" s="53"/>
      <c r="O127" s="117"/>
      <c r="P127" s="53"/>
      <c r="Q127" s="53"/>
      <c r="R127" s="53"/>
      <c r="S127" s="53"/>
      <c r="T127" s="53"/>
      <c r="U127" s="51"/>
      <c r="V127" s="51"/>
      <c r="W127" s="51"/>
      <c r="X127" s="51"/>
      <c r="Y127" s="51"/>
      <c r="Z127" s="53"/>
      <c r="AA127" s="51"/>
      <c r="AB127" s="51"/>
    </row>
    <row r="128" spans="1:28">
      <c r="A128" s="50"/>
      <c r="B128" s="51"/>
      <c r="C128" s="51"/>
      <c r="D128" s="53"/>
      <c r="E128" s="53"/>
      <c r="F128" s="53"/>
      <c r="G128" s="53"/>
      <c r="H128" s="50"/>
      <c r="I128" s="53"/>
      <c r="J128" s="53"/>
      <c r="K128" s="53"/>
      <c r="L128" s="53"/>
      <c r="M128" s="53"/>
      <c r="N128" s="53"/>
      <c r="O128" s="117"/>
      <c r="P128" s="53"/>
      <c r="Q128" s="53"/>
      <c r="R128" s="53"/>
      <c r="S128" s="53"/>
      <c r="T128" s="53"/>
      <c r="U128" s="51"/>
      <c r="V128" s="51"/>
      <c r="W128" s="51"/>
      <c r="X128" s="51"/>
      <c r="Y128" s="51"/>
      <c r="Z128" s="53"/>
      <c r="AA128" s="51"/>
      <c r="AB128" s="51"/>
    </row>
    <row r="129" spans="1:28">
      <c r="A129" s="50"/>
      <c r="B129" s="51"/>
      <c r="C129" s="51"/>
      <c r="D129" s="53"/>
      <c r="E129" s="53"/>
      <c r="F129" s="53"/>
      <c r="G129" s="53"/>
      <c r="H129" s="50"/>
      <c r="I129" s="53"/>
      <c r="J129" s="53"/>
      <c r="K129" s="53"/>
      <c r="L129" s="53"/>
      <c r="M129" s="53"/>
      <c r="N129" s="53"/>
      <c r="O129" s="117"/>
      <c r="P129" s="53"/>
      <c r="Q129" s="53"/>
      <c r="R129" s="53"/>
      <c r="S129" s="53"/>
      <c r="T129" s="53"/>
      <c r="U129" s="51"/>
      <c r="V129" s="51"/>
      <c r="W129" s="51"/>
      <c r="X129" s="51"/>
      <c r="Y129" s="51"/>
      <c r="Z129" s="53"/>
      <c r="AA129" s="51"/>
      <c r="AB129" s="51"/>
    </row>
    <row r="130" spans="1:28">
      <c r="A130" s="50"/>
      <c r="B130" s="51"/>
      <c r="C130" s="51"/>
      <c r="D130" s="53"/>
      <c r="E130" s="53"/>
      <c r="F130" s="53"/>
      <c r="G130" s="53"/>
      <c r="H130" s="50"/>
      <c r="I130" s="53"/>
      <c r="J130" s="53"/>
      <c r="K130" s="53"/>
      <c r="L130" s="53"/>
      <c r="M130" s="53"/>
      <c r="N130" s="53"/>
      <c r="O130" s="117"/>
      <c r="P130" s="53"/>
      <c r="Q130" s="53"/>
      <c r="R130" s="53"/>
      <c r="S130" s="53"/>
      <c r="T130" s="53"/>
      <c r="U130" s="51"/>
      <c r="V130" s="51"/>
      <c r="W130" s="51"/>
      <c r="X130" s="51"/>
      <c r="Y130" s="51"/>
      <c r="Z130" s="53"/>
      <c r="AA130" s="51"/>
      <c r="AB130" s="51"/>
    </row>
    <row r="131" spans="1:28">
      <c r="A131" s="50"/>
      <c r="B131" s="51"/>
      <c r="C131" s="51"/>
      <c r="D131" s="53"/>
      <c r="E131" s="53"/>
      <c r="F131" s="53"/>
      <c r="G131" s="53"/>
      <c r="H131" s="50"/>
      <c r="I131" s="53"/>
      <c r="J131" s="53"/>
      <c r="K131" s="53"/>
      <c r="L131" s="53"/>
      <c r="M131" s="53"/>
      <c r="N131" s="53"/>
      <c r="O131" s="117"/>
      <c r="P131" s="53"/>
      <c r="Q131" s="53"/>
      <c r="R131" s="53"/>
      <c r="S131" s="53"/>
      <c r="T131" s="53"/>
      <c r="U131" s="51"/>
      <c r="V131" s="51"/>
      <c r="W131" s="51"/>
      <c r="X131" s="51"/>
      <c r="Y131" s="51"/>
      <c r="Z131" s="53"/>
      <c r="AA131" s="51"/>
      <c r="AB131" s="51"/>
    </row>
    <row r="132" spans="1:28">
      <c r="A132" s="50"/>
      <c r="B132" s="51"/>
      <c r="C132" s="51"/>
      <c r="D132" s="53"/>
      <c r="E132" s="53"/>
      <c r="F132" s="53"/>
      <c r="G132" s="53"/>
      <c r="H132" s="50"/>
      <c r="I132" s="53"/>
      <c r="J132" s="53"/>
      <c r="K132" s="53"/>
      <c r="L132" s="53"/>
      <c r="M132" s="53"/>
      <c r="N132" s="53"/>
      <c r="O132" s="117"/>
      <c r="P132" s="53"/>
      <c r="Q132" s="53"/>
      <c r="R132" s="53"/>
      <c r="S132" s="53"/>
      <c r="T132" s="53"/>
      <c r="U132" s="51"/>
      <c r="V132" s="51"/>
      <c r="W132" s="51"/>
      <c r="X132" s="51"/>
      <c r="Y132" s="51"/>
      <c r="Z132" s="53"/>
      <c r="AA132" s="51"/>
      <c r="AB132" s="51"/>
    </row>
    <row r="133" spans="1:28">
      <c r="A133" s="50"/>
      <c r="B133" s="51"/>
      <c r="C133" s="51"/>
      <c r="D133" s="53"/>
      <c r="E133" s="53"/>
      <c r="F133" s="53"/>
      <c r="G133" s="53"/>
      <c r="H133" s="50"/>
      <c r="I133" s="53"/>
      <c r="J133" s="53"/>
      <c r="K133" s="53"/>
      <c r="L133" s="53"/>
      <c r="M133" s="53"/>
      <c r="N133" s="53"/>
      <c r="O133" s="117"/>
      <c r="P133" s="53"/>
      <c r="Q133" s="53"/>
      <c r="R133" s="53"/>
      <c r="S133" s="53"/>
      <c r="T133" s="53"/>
      <c r="U133" s="51"/>
      <c r="V133" s="51"/>
      <c r="W133" s="51"/>
      <c r="X133" s="51"/>
      <c r="Y133" s="51"/>
      <c r="Z133" s="53"/>
      <c r="AA133" s="51"/>
      <c r="AB133" s="51"/>
    </row>
    <row r="134" spans="1:28">
      <c r="A134" s="50"/>
      <c r="B134" s="51"/>
      <c r="C134" s="51"/>
      <c r="D134" s="53"/>
      <c r="E134" s="53"/>
      <c r="F134" s="53"/>
      <c r="G134" s="53"/>
      <c r="H134" s="50"/>
      <c r="I134" s="53"/>
      <c r="J134" s="53"/>
      <c r="K134" s="53"/>
      <c r="L134" s="53"/>
      <c r="M134" s="53"/>
      <c r="N134" s="53"/>
      <c r="O134" s="117"/>
      <c r="P134" s="53"/>
      <c r="Q134" s="53"/>
      <c r="R134" s="53"/>
      <c r="S134" s="53"/>
      <c r="T134" s="53"/>
      <c r="U134" s="51"/>
      <c r="V134" s="51"/>
      <c r="W134" s="51"/>
      <c r="X134" s="51"/>
      <c r="Y134" s="51"/>
      <c r="Z134" s="53"/>
      <c r="AA134" s="51"/>
      <c r="AB134" s="51"/>
    </row>
    <row r="135" spans="1:28">
      <c r="A135" s="50"/>
      <c r="B135" s="51"/>
      <c r="C135" s="51"/>
      <c r="D135" s="53"/>
      <c r="E135" s="53"/>
      <c r="F135" s="53"/>
      <c r="G135" s="53"/>
      <c r="H135" s="50"/>
      <c r="I135" s="53"/>
      <c r="J135" s="53"/>
      <c r="K135" s="53"/>
      <c r="L135" s="53"/>
      <c r="M135" s="53"/>
      <c r="N135" s="53"/>
      <c r="O135" s="117"/>
      <c r="P135" s="53"/>
      <c r="Q135" s="53"/>
      <c r="R135" s="53"/>
      <c r="S135" s="53"/>
      <c r="T135" s="53"/>
      <c r="U135" s="51"/>
      <c r="V135" s="51"/>
      <c r="W135" s="51"/>
      <c r="X135" s="51"/>
      <c r="Y135" s="51"/>
      <c r="Z135" s="53"/>
      <c r="AA135" s="51"/>
      <c r="AB135" s="51"/>
    </row>
    <row r="136" spans="1:28">
      <c r="A136" s="50"/>
      <c r="B136" s="51"/>
      <c r="C136" s="51"/>
      <c r="D136" s="53"/>
      <c r="E136" s="53"/>
      <c r="F136" s="53"/>
      <c r="G136" s="53"/>
      <c r="H136" s="50"/>
      <c r="I136" s="53"/>
      <c r="J136" s="53"/>
      <c r="K136" s="53"/>
      <c r="L136" s="53"/>
      <c r="M136" s="53"/>
      <c r="N136" s="53"/>
      <c r="O136" s="117"/>
      <c r="P136" s="53"/>
      <c r="Q136" s="53"/>
      <c r="R136" s="53"/>
      <c r="S136" s="53"/>
      <c r="T136" s="53"/>
      <c r="U136" s="51"/>
      <c r="V136" s="51"/>
      <c r="W136" s="51"/>
      <c r="X136" s="51"/>
      <c r="Y136" s="51"/>
      <c r="Z136" s="53"/>
      <c r="AA136" s="51"/>
      <c r="AB136" s="51"/>
    </row>
    <row r="137" spans="1:28">
      <c r="A137" s="50"/>
      <c r="B137" s="51"/>
      <c r="C137" s="51"/>
      <c r="D137" s="53"/>
      <c r="E137" s="53"/>
      <c r="F137" s="53"/>
      <c r="G137" s="53"/>
      <c r="H137" s="50"/>
      <c r="I137" s="53"/>
      <c r="J137" s="53"/>
      <c r="K137" s="53"/>
      <c r="L137" s="53"/>
      <c r="M137" s="53"/>
      <c r="N137" s="53"/>
      <c r="O137" s="117"/>
      <c r="P137" s="53"/>
      <c r="Q137" s="53"/>
      <c r="R137" s="53"/>
      <c r="S137" s="53"/>
      <c r="T137" s="53"/>
      <c r="U137" s="51"/>
      <c r="V137" s="51"/>
      <c r="W137" s="51"/>
      <c r="X137" s="51"/>
      <c r="Y137" s="51"/>
      <c r="Z137" s="53"/>
      <c r="AA137" s="51"/>
      <c r="AB137" s="51"/>
    </row>
    <row r="138" spans="1:28">
      <c r="A138" s="50"/>
      <c r="B138" s="51"/>
      <c r="C138" s="51"/>
      <c r="D138" s="53"/>
      <c r="E138" s="53"/>
      <c r="F138" s="53"/>
      <c r="G138" s="53"/>
      <c r="H138" s="50"/>
      <c r="I138" s="53"/>
      <c r="J138" s="53"/>
      <c r="K138" s="53"/>
      <c r="L138" s="53"/>
      <c r="M138" s="53"/>
      <c r="N138" s="53"/>
      <c r="O138" s="117"/>
      <c r="P138" s="53"/>
      <c r="Q138" s="53"/>
      <c r="R138" s="53"/>
      <c r="S138" s="53"/>
      <c r="T138" s="53"/>
      <c r="U138" s="51"/>
      <c r="V138" s="51"/>
      <c r="W138" s="51"/>
      <c r="X138" s="51"/>
      <c r="Y138" s="51"/>
      <c r="Z138" s="53"/>
      <c r="AA138" s="51"/>
      <c r="AB138" s="51"/>
    </row>
    <row r="139" spans="1:28">
      <c r="A139" s="50"/>
      <c r="B139" s="51"/>
      <c r="C139" s="51"/>
      <c r="D139" s="53"/>
      <c r="E139" s="53"/>
      <c r="F139" s="53"/>
      <c r="G139" s="53"/>
      <c r="H139" s="50"/>
      <c r="I139" s="53"/>
      <c r="J139" s="53"/>
      <c r="K139" s="53"/>
      <c r="L139" s="53"/>
      <c r="M139" s="53"/>
      <c r="N139" s="53"/>
      <c r="O139" s="117"/>
      <c r="P139" s="53"/>
      <c r="Q139" s="53"/>
      <c r="R139" s="53"/>
      <c r="S139" s="53"/>
      <c r="T139" s="53"/>
      <c r="U139" s="51"/>
      <c r="V139" s="51"/>
      <c r="W139" s="51"/>
      <c r="X139" s="51"/>
      <c r="Y139" s="51"/>
      <c r="Z139" s="53"/>
      <c r="AA139" s="51"/>
      <c r="AB139" s="51"/>
    </row>
    <row r="140" spans="1:28">
      <c r="A140" s="50"/>
      <c r="B140" s="51"/>
      <c r="C140" s="51"/>
      <c r="D140" s="53"/>
      <c r="E140" s="53"/>
      <c r="F140" s="53"/>
      <c r="G140" s="53"/>
      <c r="H140" s="50"/>
      <c r="I140" s="53"/>
      <c r="J140" s="53"/>
      <c r="K140" s="53"/>
      <c r="L140" s="53"/>
      <c r="M140" s="53"/>
      <c r="N140" s="53"/>
      <c r="O140" s="117"/>
      <c r="P140" s="53"/>
      <c r="Q140" s="53"/>
      <c r="R140" s="53"/>
      <c r="S140" s="53"/>
      <c r="T140" s="53"/>
      <c r="U140" s="51"/>
      <c r="V140" s="51"/>
      <c r="W140" s="51"/>
      <c r="X140" s="51"/>
      <c r="Y140" s="51"/>
      <c r="Z140" s="53"/>
      <c r="AA140" s="51"/>
      <c r="AB140" s="51"/>
    </row>
    <row r="141" spans="1:28">
      <c r="A141" s="50"/>
      <c r="B141" s="51"/>
      <c r="C141" s="51"/>
      <c r="D141" s="53"/>
      <c r="E141" s="53"/>
      <c r="F141" s="53"/>
      <c r="G141" s="53"/>
      <c r="H141" s="50"/>
      <c r="I141" s="53"/>
      <c r="J141" s="53"/>
      <c r="K141" s="53"/>
      <c r="L141" s="53"/>
      <c r="M141" s="53"/>
      <c r="N141" s="53"/>
      <c r="O141" s="117"/>
      <c r="P141" s="53"/>
      <c r="Q141" s="53"/>
      <c r="R141" s="53"/>
      <c r="S141" s="53"/>
      <c r="T141" s="53"/>
      <c r="U141" s="51"/>
      <c r="V141" s="51"/>
      <c r="W141" s="51"/>
      <c r="X141" s="51"/>
      <c r="Y141" s="51"/>
      <c r="Z141" s="53"/>
      <c r="AA141" s="51"/>
      <c r="AB141" s="51"/>
    </row>
    <row r="142" spans="1:28">
      <c r="A142" s="50"/>
      <c r="B142" s="51"/>
      <c r="C142" s="51"/>
      <c r="D142" s="53"/>
      <c r="E142" s="53"/>
      <c r="F142" s="53"/>
      <c r="G142" s="53"/>
      <c r="H142" s="50"/>
      <c r="I142" s="53"/>
      <c r="J142" s="53"/>
      <c r="K142" s="53"/>
      <c r="L142" s="53"/>
      <c r="M142" s="53"/>
      <c r="N142" s="53"/>
      <c r="O142" s="117"/>
      <c r="P142" s="53"/>
      <c r="Q142" s="53"/>
      <c r="R142" s="53"/>
      <c r="S142" s="53"/>
      <c r="T142" s="53"/>
      <c r="U142" s="51"/>
      <c r="V142" s="51"/>
      <c r="W142" s="51"/>
      <c r="X142" s="51"/>
      <c r="Y142" s="51"/>
      <c r="Z142" s="53"/>
      <c r="AA142" s="51"/>
      <c r="AB142" s="51"/>
    </row>
    <row r="143" spans="1:28">
      <c r="A143" s="50"/>
      <c r="B143" s="51"/>
      <c r="C143" s="51"/>
      <c r="D143" s="53"/>
      <c r="E143" s="53"/>
      <c r="F143" s="53"/>
      <c r="G143" s="53"/>
      <c r="H143" s="50"/>
      <c r="I143" s="53"/>
      <c r="J143" s="53"/>
      <c r="K143" s="53"/>
      <c r="L143" s="53"/>
      <c r="M143" s="53"/>
      <c r="N143" s="53"/>
      <c r="O143" s="117"/>
      <c r="P143" s="53"/>
      <c r="Q143" s="53"/>
      <c r="R143" s="53"/>
      <c r="S143" s="53"/>
      <c r="T143" s="53"/>
      <c r="U143" s="51"/>
      <c r="V143" s="51"/>
      <c r="W143" s="51"/>
      <c r="X143" s="51"/>
      <c r="Y143" s="51"/>
      <c r="Z143" s="53"/>
      <c r="AA143" s="51"/>
      <c r="AB143" s="51"/>
    </row>
    <row r="144" spans="1:28">
      <c r="D144" s="61"/>
      <c r="E144" s="61"/>
      <c r="F144" s="61"/>
      <c r="G144" s="61"/>
      <c r="I144" s="61"/>
      <c r="J144" s="61"/>
      <c r="K144" s="61"/>
      <c r="L144" s="61"/>
      <c r="M144" s="61"/>
      <c r="N144" s="61"/>
      <c r="O144" s="121"/>
      <c r="P144" s="61"/>
      <c r="Q144" s="61"/>
      <c r="R144" s="61"/>
      <c r="S144" s="61"/>
      <c r="T144" s="61"/>
      <c r="Z144" s="61"/>
    </row>
    <row r="145" spans="4:26">
      <c r="D145" s="61"/>
      <c r="E145" s="61"/>
      <c r="F145" s="61"/>
      <c r="G145" s="61"/>
      <c r="I145" s="61"/>
      <c r="J145" s="61"/>
      <c r="K145" s="61"/>
      <c r="L145" s="61"/>
      <c r="M145" s="61"/>
      <c r="N145" s="61"/>
      <c r="O145" s="121"/>
      <c r="P145" s="61"/>
      <c r="Q145" s="61"/>
      <c r="R145" s="61"/>
      <c r="S145" s="61"/>
      <c r="T145" s="61"/>
      <c r="Z145" s="61"/>
    </row>
    <row r="146" spans="4:26">
      <c r="D146" s="61"/>
      <c r="E146" s="61"/>
      <c r="F146" s="61"/>
      <c r="G146" s="61"/>
      <c r="I146" s="61"/>
      <c r="J146" s="61"/>
      <c r="K146" s="61"/>
      <c r="L146" s="61"/>
      <c r="M146" s="61"/>
      <c r="N146" s="61"/>
      <c r="O146" s="121"/>
      <c r="P146" s="61"/>
      <c r="Q146" s="61"/>
      <c r="R146" s="61"/>
      <c r="S146" s="61"/>
      <c r="T146" s="61"/>
      <c r="Z146" s="61"/>
    </row>
    <row r="147" spans="4:26">
      <c r="D147" s="61"/>
      <c r="E147" s="61"/>
      <c r="F147" s="61"/>
      <c r="G147" s="61"/>
      <c r="I147" s="61"/>
      <c r="J147" s="61"/>
      <c r="K147" s="61"/>
      <c r="L147" s="61"/>
      <c r="M147" s="61"/>
      <c r="N147" s="61"/>
      <c r="O147" s="121"/>
      <c r="P147" s="61"/>
      <c r="Q147" s="61"/>
      <c r="R147" s="61"/>
      <c r="S147" s="61"/>
      <c r="T147" s="61"/>
      <c r="Z147" s="61"/>
    </row>
    <row r="148" spans="4:26">
      <c r="D148" s="61"/>
      <c r="E148" s="61"/>
      <c r="F148" s="61"/>
      <c r="G148" s="61"/>
      <c r="I148" s="61"/>
      <c r="J148" s="61"/>
      <c r="K148" s="61"/>
      <c r="L148" s="61"/>
      <c r="M148" s="61"/>
      <c r="N148" s="61"/>
      <c r="O148" s="121"/>
      <c r="P148" s="61"/>
      <c r="Q148" s="61"/>
      <c r="R148" s="61"/>
      <c r="S148" s="61"/>
      <c r="T148" s="61"/>
      <c r="Z148" s="61"/>
    </row>
    <row r="149" spans="4:26">
      <c r="D149" s="61"/>
      <c r="E149" s="61"/>
      <c r="F149" s="61"/>
      <c r="G149" s="61"/>
      <c r="I149" s="61"/>
      <c r="J149" s="61"/>
      <c r="K149" s="61"/>
      <c r="L149" s="61"/>
      <c r="M149" s="61"/>
      <c r="N149" s="61"/>
      <c r="O149" s="121"/>
      <c r="P149" s="61"/>
      <c r="Q149" s="61"/>
      <c r="R149" s="61"/>
      <c r="S149" s="61"/>
      <c r="T149" s="61"/>
      <c r="Z149" s="61"/>
    </row>
    <row r="150" spans="4:26">
      <c r="D150" s="61"/>
      <c r="E150" s="61"/>
      <c r="F150" s="61"/>
      <c r="G150" s="61"/>
      <c r="I150" s="61"/>
      <c r="J150" s="61"/>
      <c r="K150" s="61"/>
      <c r="L150" s="61"/>
      <c r="M150" s="61"/>
      <c r="N150" s="61"/>
      <c r="O150" s="121"/>
      <c r="P150" s="61"/>
      <c r="Q150" s="61"/>
      <c r="R150" s="61"/>
      <c r="S150" s="61"/>
      <c r="T150" s="61"/>
      <c r="Z150" s="61"/>
    </row>
    <row r="151" spans="4:26">
      <c r="D151" s="61"/>
      <c r="E151" s="61"/>
      <c r="F151" s="61"/>
      <c r="G151" s="61"/>
      <c r="I151" s="61"/>
      <c r="J151" s="61"/>
      <c r="K151" s="61"/>
      <c r="L151" s="61"/>
      <c r="M151" s="61"/>
      <c r="N151" s="61"/>
      <c r="O151" s="121"/>
      <c r="P151" s="61"/>
      <c r="Q151" s="61"/>
      <c r="R151" s="61"/>
      <c r="S151" s="61"/>
      <c r="T151" s="61"/>
      <c r="Z151" s="61"/>
    </row>
    <row r="152" spans="4:26">
      <c r="D152" s="61"/>
      <c r="E152" s="61"/>
      <c r="F152" s="61"/>
      <c r="G152" s="61"/>
      <c r="I152" s="61"/>
      <c r="J152" s="61"/>
      <c r="K152" s="61"/>
      <c r="L152" s="61"/>
      <c r="M152" s="61"/>
      <c r="N152" s="61"/>
      <c r="O152" s="121"/>
      <c r="P152" s="61"/>
      <c r="Q152" s="61"/>
      <c r="R152" s="61"/>
      <c r="S152" s="61"/>
      <c r="T152" s="61"/>
      <c r="Z152" s="61"/>
    </row>
    <row r="153" spans="4:26">
      <c r="D153" s="61"/>
      <c r="E153" s="61"/>
      <c r="F153" s="61"/>
      <c r="G153" s="61"/>
      <c r="I153" s="61"/>
      <c r="J153" s="61"/>
      <c r="K153" s="61"/>
      <c r="L153" s="61"/>
      <c r="M153" s="61"/>
      <c r="N153" s="61"/>
      <c r="O153" s="121"/>
      <c r="P153" s="61"/>
      <c r="Q153" s="61"/>
      <c r="R153" s="61"/>
      <c r="S153" s="61"/>
      <c r="T153" s="61"/>
      <c r="Z153" s="61"/>
    </row>
    <row r="154" spans="4:26">
      <c r="D154" s="61"/>
      <c r="E154" s="61"/>
      <c r="F154" s="61"/>
      <c r="G154" s="61"/>
      <c r="I154" s="61"/>
      <c r="J154" s="61"/>
      <c r="K154" s="61"/>
      <c r="L154" s="61"/>
      <c r="M154" s="61"/>
      <c r="N154" s="61"/>
      <c r="O154" s="121"/>
      <c r="P154" s="61"/>
      <c r="Q154" s="61"/>
      <c r="R154" s="61"/>
      <c r="S154" s="61"/>
      <c r="T154" s="61"/>
      <c r="Z154" s="61"/>
    </row>
    <row r="155" spans="4:26">
      <c r="D155" s="61"/>
      <c r="E155" s="61"/>
      <c r="F155" s="61"/>
      <c r="G155" s="61"/>
      <c r="I155" s="61"/>
      <c r="J155" s="61"/>
      <c r="K155" s="61"/>
      <c r="L155" s="61"/>
      <c r="M155" s="61"/>
      <c r="N155" s="61"/>
      <c r="O155" s="121"/>
      <c r="P155" s="61"/>
      <c r="Q155" s="61"/>
      <c r="R155" s="61"/>
      <c r="S155" s="61"/>
      <c r="T155" s="61"/>
      <c r="Z155" s="61"/>
    </row>
    <row r="156" spans="4:26">
      <c r="D156" s="61"/>
      <c r="E156" s="61"/>
      <c r="F156" s="61"/>
      <c r="G156" s="61"/>
      <c r="I156" s="61"/>
      <c r="J156" s="61"/>
      <c r="K156" s="61"/>
      <c r="L156" s="61"/>
      <c r="M156" s="61"/>
      <c r="N156" s="61"/>
      <c r="O156" s="121"/>
      <c r="P156" s="61"/>
      <c r="Q156" s="61"/>
      <c r="R156" s="61"/>
      <c r="S156" s="61"/>
      <c r="T156" s="61"/>
      <c r="Z156" s="61"/>
    </row>
    <row r="157" spans="4:26">
      <c r="D157" s="61"/>
      <c r="E157" s="61"/>
      <c r="F157" s="61"/>
      <c r="G157" s="61"/>
      <c r="I157" s="61"/>
      <c r="J157" s="61"/>
      <c r="K157" s="61"/>
      <c r="L157" s="61"/>
      <c r="M157" s="61"/>
      <c r="N157" s="61"/>
      <c r="O157" s="121"/>
      <c r="P157" s="61"/>
      <c r="Q157" s="61"/>
      <c r="R157" s="61"/>
      <c r="S157" s="61"/>
      <c r="T157" s="61"/>
      <c r="Z157" s="61"/>
    </row>
    <row r="158" spans="4:26">
      <c r="D158" s="61"/>
      <c r="E158" s="61"/>
      <c r="F158" s="61"/>
      <c r="G158" s="61"/>
      <c r="I158" s="61"/>
      <c r="J158" s="61"/>
      <c r="K158" s="61"/>
      <c r="L158" s="61"/>
      <c r="M158" s="61"/>
      <c r="N158" s="61"/>
      <c r="O158" s="121"/>
      <c r="P158" s="61"/>
      <c r="Q158" s="61"/>
      <c r="R158" s="61"/>
      <c r="S158" s="61"/>
      <c r="T158" s="61"/>
      <c r="Z158" s="61"/>
    </row>
    <row r="159" spans="4:26">
      <c r="D159" s="61"/>
      <c r="E159" s="61"/>
      <c r="F159" s="61"/>
      <c r="G159" s="61"/>
      <c r="I159" s="61"/>
      <c r="J159" s="61"/>
      <c r="K159" s="61"/>
      <c r="L159" s="61"/>
      <c r="M159" s="61"/>
      <c r="N159" s="61"/>
      <c r="O159" s="121"/>
      <c r="P159" s="61"/>
      <c r="Q159" s="61"/>
      <c r="R159" s="61"/>
      <c r="S159" s="61"/>
      <c r="T159" s="61"/>
      <c r="Z159" s="61"/>
    </row>
    <row r="160" spans="4:26">
      <c r="D160" s="61"/>
      <c r="E160" s="61"/>
      <c r="F160" s="61"/>
      <c r="G160" s="61"/>
      <c r="I160" s="61"/>
      <c r="J160" s="61"/>
      <c r="K160" s="61"/>
      <c r="L160" s="61"/>
      <c r="M160" s="61"/>
      <c r="N160" s="61"/>
      <c r="O160" s="121"/>
      <c r="P160" s="61"/>
      <c r="Q160" s="61"/>
      <c r="R160" s="61"/>
      <c r="S160" s="61"/>
      <c r="T160" s="61"/>
      <c r="Z160" s="61"/>
    </row>
    <row r="161" spans="4:26">
      <c r="D161" s="61"/>
      <c r="E161" s="61"/>
      <c r="F161" s="61"/>
      <c r="G161" s="61"/>
      <c r="I161" s="61"/>
      <c r="J161" s="61"/>
      <c r="K161" s="61"/>
      <c r="L161" s="61"/>
      <c r="M161" s="61"/>
      <c r="N161" s="61"/>
      <c r="O161" s="121"/>
      <c r="P161" s="61"/>
      <c r="Q161" s="61"/>
      <c r="R161" s="61"/>
      <c r="S161" s="61"/>
      <c r="T161" s="61"/>
      <c r="Z161" s="61"/>
    </row>
    <row r="162" spans="4:26">
      <c r="D162" s="61"/>
      <c r="E162" s="61"/>
      <c r="F162" s="61"/>
      <c r="G162" s="61"/>
      <c r="I162" s="61"/>
      <c r="J162" s="61"/>
      <c r="K162" s="61"/>
      <c r="L162" s="61"/>
      <c r="M162" s="61"/>
      <c r="N162" s="61"/>
      <c r="O162" s="121"/>
      <c r="P162" s="61"/>
      <c r="Q162" s="61"/>
      <c r="R162" s="61"/>
      <c r="S162" s="61"/>
      <c r="T162" s="61"/>
      <c r="Z162" s="61"/>
    </row>
    <row r="163" spans="4:26">
      <c r="D163" s="61"/>
      <c r="E163" s="61"/>
      <c r="F163" s="61"/>
      <c r="G163" s="61"/>
      <c r="I163" s="61"/>
      <c r="J163" s="61"/>
      <c r="K163" s="61"/>
      <c r="L163" s="61"/>
      <c r="M163" s="61"/>
      <c r="N163" s="61"/>
      <c r="O163" s="121"/>
      <c r="P163" s="61"/>
      <c r="Q163" s="61"/>
      <c r="R163" s="61"/>
      <c r="S163" s="61"/>
      <c r="T163" s="61"/>
      <c r="Z163" s="61"/>
    </row>
    <row r="164" spans="4:26">
      <c r="D164" s="61"/>
      <c r="E164" s="61"/>
      <c r="F164" s="61"/>
      <c r="G164" s="61"/>
      <c r="I164" s="61"/>
      <c r="J164" s="61"/>
      <c r="K164" s="61"/>
      <c r="L164" s="61"/>
      <c r="M164" s="61"/>
      <c r="N164" s="61"/>
      <c r="O164" s="121"/>
      <c r="P164" s="61"/>
      <c r="Q164" s="61"/>
      <c r="R164" s="61"/>
      <c r="S164" s="61"/>
      <c r="T164" s="61"/>
      <c r="Z164" s="61"/>
    </row>
    <row r="165" spans="4:26">
      <c r="D165" s="61"/>
      <c r="E165" s="61"/>
      <c r="F165" s="61"/>
      <c r="G165" s="61"/>
      <c r="I165" s="61"/>
      <c r="J165" s="61"/>
      <c r="K165" s="61"/>
      <c r="L165" s="61"/>
      <c r="M165" s="61"/>
      <c r="N165" s="61"/>
      <c r="O165" s="121"/>
      <c r="P165" s="61"/>
      <c r="Q165" s="61"/>
      <c r="R165" s="61"/>
      <c r="S165" s="61"/>
      <c r="T165" s="61"/>
      <c r="Z165" s="61"/>
    </row>
    <row r="166" spans="4:26">
      <c r="D166" s="61"/>
      <c r="E166" s="61"/>
      <c r="F166" s="61"/>
      <c r="G166" s="61"/>
      <c r="I166" s="61"/>
      <c r="J166" s="61"/>
      <c r="K166" s="61"/>
      <c r="L166" s="61"/>
      <c r="M166" s="61"/>
      <c r="N166" s="61"/>
      <c r="O166" s="121"/>
      <c r="P166" s="61"/>
      <c r="Q166" s="61"/>
      <c r="R166" s="61"/>
      <c r="S166" s="61"/>
      <c r="T166" s="61"/>
      <c r="Z166" s="61"/>
    </row>
    <row r="167" spans="4:26">
      <c r="D167" s="61"/>
      <c r="E167" s="61"/>
      <c r="F167" s="61"/>
      <c r="G167" s="61"/>
      <c r="I167" s="61"/>
      <c r="J167" s="61"/>
      <c r="K167" s="61"/>
      <c r="L167" s="61"/>
      <c r="M167" s="61"/>
      <c r="N167" s="61"/>
      <c r="O167" s="121"/>
      <c r="P167" s="61"/>
      <c r="Q167" s="61"/>
      <c r="R167" s="61"/>
      <c r="S167" s="61"/>
      <c r="T167" s="61"/>
      <c r="Z167" s="61"/>
    </row>
    <row r="168" spans="4:26">
      <c r="D168" s="61"/>
      <c r="E168" s="61"/>
      <c r="F168" s="61"/>
      <c r="G168" s="61"/>
      <c r="I168" s="61"/>
      <c r="J168" s="61"/>
      <c r="K168" s="61"/>
      <c r="L168" s="61"/>
      <c r="M168" s="61"/>
      <c r="N168" s="61"/>
      <c r="O168" s="121"/>
      <c r="P168" s="61"/>
      <c r="Q168" s="61"/>
      <c r="R168" s="61"/>
      <c r="S168" s="61"/>
      <c r="T168" s="61"/>
      <c r="Z168" s="61"/>
    </row>
    <row r="169" spans="4:26">
      <c r="D169" s="61"/>
      <c r="E169" s="61"/>
      <c r="F169" s="61"/>
      <c r="G169" s="61"/>
      <c r="I169" s="61"/>
      <c r="J169" s="61"/>
      <c r="K169" s="61"/>
      <c r="L169" s="61"/>
      <c r="M169" s="61"/>
      <c r="N169" s="61"/>
      <c r="O169" s="121"/>
      <c r="P169" s="61"/>
      <c r="Q169" s="61"/>
      <c r="R169" s="61"/>
      <c r="S169" s="61"/>
      <c r="T169" s="61"/>
      <c r="Z169" s="61"/>
    </row>
    <row r="170" spans="4:26">
      <c r="D170" s="61"/>
      <c r="E170" s="61"/>
      <c r="F170" s="61"/>
      <c r="G170" s="61"/>
      <c r="I170" s="61"/>
      <c r="J170" s="61"/>
      <c r="K170" s="61"/>
      <c r="L170" s="61"/>
      <c r="M170" s="61"/>
      <c r="N170" s="61"/>
      <c r="O170" s="121"/>
      <c r="P170" s="61"/>
      <c r="Q170" s="61"/>
      <c r="R170" s="61"/>
      <c r="S170" s="61"/>
      <c r="T170" s="61"/>
      <c r="Z170" s="61"/>
    </row>
    <row r="171" spans="4:26">
      <c r="D171" s="61"/>
      <c r="E171" s="61"/>
      <c r="F171" s="61"/>
      <c r="G171" s="61"/>
      <c r="I171" s="61"/>
      <c r="J171" s="61"/>
      <c r="K171" s="61"/>
      <c r="L171" s="61"/>
      <c r="M171" s="61"/>
      <c r="N171" s="61"/>
      <c r="O171" s="121"/>
      <c r="P171" s="61"/>
      <c r="Q171" s="61"/>
      <c r="R171" s="61"/>
      <c r="S171" s="61"/>
      <c r="T171" s="61"/>
      <c r="Z171" s="61"/>
    </row>
    <row r="172" spans="4:26">
      <c r="D172" s="61"/>
      <c r="E172" s="61"/>
      <c r="F172" s="61"/>
      <c r="G172" s="61"/>
      <c r="I172" s="61"/>
      <c r="J172" s="61"/>
      <c r="K172" s="61"/>
      <c r="L172" s="61"/>
      <c r="M172" s="61"/>
      <c r="N172" s="61"/>
      <c r="O172" s="121"/>
      <c r="P172" s="61"/>
      <c r="Q172" s="61"/>
      <c r="R172" s="61"/>
      <c r="S172" s="61"/>
      <c r="T172" s="61"/>
      <c r="Z172" s="61"/>
    </row>
  </sheetData>
  <phoneticPr fontId="4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85" pageOrder="overThenDown" orientation="portrait" blackAndWhite="1" horizontalDpi="4294967292" r:id="rId1"/>
  <headerFooter alignWithMargins="0"/>
  <colBreaks count="3" manualBreakCount="3">
    <brk id="7" max="25" man="1"/>
    <brk id="15" max="1048575" man="1"/>
    <brk id="2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AA125"/>
  <sheetViews>
    <sheetView view="pageBreakPreview" topLeftCell="A28" zoomScaleNormal="100" zoomScaleSheetLayoutView="100" workbookViewId="0">
      <selection activeCell="T12" sqref="T12"/>
    </sheetView>
  </sheetViews>
  <sheetFormatPr defaultColWidth="9" defaultRowHeight="17.25" outlineLevelRow="1"/>
  <cols>
    <col min="1" max="1" width="12.5" style="20" customWidth="1"/>
    <col min="2" max="12" width="7.875" style="21" customWidth="1"/>
    <col min="13" max="16384" width="9" style="21"/>
  </cols>
  <sheetData>
    <row r="1" spans="1:12" s="7" customFormat="1" ht="24.95" customHeight="1">
      <c r="B1" s="6"/>
      <c r="C1" s="6"/>
      <c r="D1" s="6"/>
      <c r="E1" s="6"/>
      <c r="F1" s="6"/>
      <c r="G1" s="6"/>
      <c r="H1" s="6"/>
      <c r="I1" s="6"/>
      <c r="J1" s="212"/>
      <c r="K1" s="210"/>
      <c r="L1" s="211"/>
    </row>
    <row r="2" spans="1:12" s="14" customFormat="1" ht="24.95" customHeight="1">
      <c r="A2" s="349" t="s">
        <v>154</v>
      </c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49"/>
    </row>
    <row r="3" spans="1:12" s="14" customFormat="1" ht="24.95" customHeight="1">
      <c r="A3" s="349" t="s">
        <v>155</v>
      </c>
      <c r="B3" s="349"/>
      <c r="C3" s="349"/>
      <c r="D3" s="349"/>
      <c r="E3" s="349"/>
      <c r="F3" s="349"/>
      <c r="G3" s="349"/>
      <c r="H3" s="349"/>
      <c r="I3" s="349"/>
      <c r="J3" s="349"/>
      <c r="K3" s="349"/>
      <c r="L3" s="349"/>
    </row>
    <row r="4" spans="1:12" s="14" customFormat="1" ht="24.95" customHeight="1">
      <c r="A4" s="171"/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</row>
    <row r="5" spans="1:12" ht="15" customHeight="1" thickBot="1">
      <c r="A5" s="167"/>
      <c r="B5" s="63"/>
      <c r="C5" s="63"/>
      <c r="D5" s="63"/>
      <c r="E5" s="63"/>
      <c r="F5" s="63"/>
      <c r="G5" s="63"/>
      <c r="H5" s="63"/>
      <c r="I5" s="63"/>
      <c r="J5" s="63"/>
      <c r="L5" s="24" t="s">
        <v>266</v>
      </c>
    </row>
    <row r="6" spans="1:12" s="35" customFormat="1" ht="15" customHeight="1">
      <c r="A6" s="172" t="s">
        <v>89</v>
      </c>
      <c r="B6" s="172" t="s">
        <v>234</v>
      </c>
      <c r="C6" s="172" t="s">
        <v>188</v>
      </c>
      <c r="D6" s="172" t="s">
        <v>189</v>
      </c>
      <c r="E6" s="172" t="s">
        <v>235</v>
      </c>
      <c r="F6" s="172" t="s">
        <v>236</v>
      </c>
      <c r="G6" s="172" t="s">
        <v>237</v>
      </c>
      <c r="H6" s="172" t="s">
        <v>238</v>
      </c>
      <c r="I6" s="172" t="s">
        <v>44</v>
      </c>
      <c r="J6" s="172" t="s">
        <v>239</v>
      </c>
      <c r="K6" s="173" t="s">
        <v>240</v>
      </c>
      <c r="L6" s="174" t="s">
        <v>205</v>
      </c>
    </row>
    <row r="7" spans="1:12" s="35" customFormat="1" ht="15" customHeight="1">
      <c r="A7" s="175"/>
      <c r="B7" s="175"/>
      <c r="C7" s="175" t="s">
        <v>190</v>
      </c>
      <c r="D7" s="175" t="s">
        <v>191</v>
      </c>
      <c r="E7" s="175"/>
      <c r="F7" s="175"/>
      <c r="G7" s="175"/>
      <c r="H7" s="175"/>
      <c r="I7" s="175"/>
      <c r="J7" s="175" t="s">
        <v>117</v>
      </c>
      <c r="K7" s="176"/>
      <c r="L7" s="177" t="s">
        <v>206</v>
      </c>
    </row>
    <row r="8" spans="1:12" s="35" customFormat="1" ht="15" customHeight="1">
      <c r="A8" s="178" t="s">
        <v>45</v>
      </c>
      <c r="B8" s="178" t="s">
        <v>46</v>
      </c>
      <c r="C8" s="178" t="s">
        <v>192</v>
      </c>
      <c r="D8" s="178" t="s">
        <v>192</v>
      </c>
      <c r="E8" s="178" t="s">
        <v>112</v>
      </c>
      <c r="F8" s="178" t="s">
        <v>90</v>
      </c>
      <c r="G8" s="178" t="s">
        <v>47</v>
      </c>
      <c r="H8" s="178" t="s">
        <v>48</v>
      </c>
      <c r="I8" s="178" t="s">
        <v>49</v>
      </c>
      <c r="J8" s="178" t="s">
        <v>116</v>
      </c>
      <c r="K8" s="179" t="s">
        <v>113</v>
      </c>
      <c r="L8" s="180" t="s">
        <v>207</v>
      </c>
    </row>
    <row r="9" spans="1:12" s="51" customFormat="1" ht="35.1" hidden="1" customHeight="1">
      <c r="A9" s="65">
        <v>2012</v>
      </c>
      <c r="B9" s="67"/>
      <c r="C9" s="67"/>
      <c r="D9" s="67"/>
      <c r="E9" s="67"/>
      <c r="F9" s="67">
        <v>108</v>
      </c>
      <c r="G9" s="67"/>
      <c r="H9" s="67"/>
      <c r="I9" s="67"/>
      <c r="J9" s="67"/>
      <c r="K9" s="67"/>
      <c r="L9" s="67"/>
    </row>
    <row r="10" spans="1:12" s="51" customFormat="1" ht="35.1" customHeight="1">
      <c r="A10" s="65">
        <v>2013</v>
      </c>
      <c r="B10" s="67"/>
      <c r="C10" s="67"/>
      <c r="D10" s="67"/>
      <c r="E10" s="67"/>
      <c r="F10" s="67">
        <v>124</v>
      </c>
      <c r="G10" s="67"/>
      <c r="H10" s="67"/>
      <c r="I10" s="67"/>
      <c r="J10" s="67"/>
      <c r="K10" s="67"/>
      <c r="L10" s="67"/>
    </row>
    <row r="11" spans="1:12" s="51" customFormat="1" ht="35.1" customHeight="1">
      <c r="A11" s="65">
        <v>2014</v>
      </c>
      <c r="B11" s="67"/>
      <c r="C11" s="67"/>
      <c r="D11" s="67"/>
      <c r="E11" s="67"/>
      <c r="F11" s="67">
        <v>95</v>
      </c>
      <c r="G11" s="67"/>
      <c r="H11" s="67"/>
      <c r="I11" s="67"/>
      <c r="J11" s="67"/>
      <c r="K11" s="67"/>
      <c r="L11" s="67"/>
    </row>
    <row r="12" spans="1:12" s="51" customFormat="1" ht="35.1" customHeight="1">
      <c r="A12" s="65">
        <v>2015</v>
      </c>
      <c r="B12" s="67"/>
      <c r="C12" s="67"/>
      <c r="D12" s="67"/>
      <c r="E12" s="67"/>
      <c r="F12" s="67">
        <v>104</v>
      </c>
      <c r="G12" s="67"/>
      <c r="H12" s="67"/>
      <c r="I12" s="67"/>
      <c r="J12" s="67"/>
      <c r="K12" s="67"/>
      <c r="L12" s="67"/>
    </row>
    <row r="13" spans="1:12" s="69" customFormat="1" ht="35.1" customHeight="1">
      <c r="A13" s="65">
        <v>2016</v>
      </c>
      <c r="B13" s="67"/>
      <c r="C13" s="67"/>
      <c r="D13" s="67"/>
      <c r="E13" s="67"/>
      <c r="F13" s="67">
        <v>94</v>
      </c>
      <c r="G13" s="67"/>
      <c r="H13" s="67"/>
      <c r="I13" s="67"/>
      <c r="J13" s="67"/>
      <c r="K13" s="67"/>
      <c r="L13" s="67"/>
    </row>
    <row r="14" spans="1:12" s="51" customFormat="1" ht="35.1" customHeight="1">
      <c r="A14" s="65">
        <v>2017</v>
      </c>
      <c r="B14" s="67"/>
      <c r="C14" s="67"/>
      <c r="D14" s="67"/>
      <c r="E14" s="67"/>
      <c r="F14" s="67">
        <v>113</v>
      </c>
      <c r="G14" s="67"/>
      <c r="H14" s="67"/>
      <c r="I14" s="67"/>
      <c r="J14" s="67"/>
      <c r="K14" s="67"/>
      <c r="L14" s="67"/>
    </row>
    <row r="15" spans="1:12" s="51" customFormat="1" ht="11.25" hidden="1" customHeight="1" outlineLevel="1">
      <c r="A15" s="169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</row>
    <row r="16" spans="1:12" s="51" customFormat="1" ht="35.1" hidden="1" customHeight="1" outlineLevel="1">
      <c r="A16" s="168" t="s">
        <v>272</v>
      </c>
      <c r="B16" s="93"/>
      <c r="C16" s="93"/>
      <c r="D16" s="93"/>
      <c r="E16" s="93"/>
      <c r="F16" s="93">
        <v>6</v>
      </c>
      <c r="G16" s="93"/>
      <c r="H16" s="93"/>
      <c r="I16" s="93"/>
      <c r="J16" s="93"/>
      <c r="K16" s="94"/>
      <c r="L16" s="94"/>
    </row>
    <row r="17" spans="1:27" s="51" customFormat="1" ht="35.1" hidden="1" customHeight="1" outlineLevel="1">
      <c r="A17" s="168" t="s">
        <v>267</v>
      </c>
      <c r="B17" s="93"/>
      <c r="C17" s="93"/>
      <c r="D17" s="93"/>
      <c r="E17" s="93"/>
      <c r="F17" s="93">
        <v>5</v>
      </c>
      <c r="G17" s="93"/>
      <c r="H17" s="93"/>
      <c r="I17" s="93"/>
      <c r="J17" s="93"/>
      <c r="K17" s="94"/>
      <c r="L17" s="94"/>
    </row>
    <row r="18" spans="1:27" s="51" customFormat="1" ht="35.1" hidden="1" customHeight="1" outlineLevel="1">
      <c r="A18" s="168" t="s">
        <v>247</v>
      </c>
      <c r="B18" s="93"/>
      <c r="C18" s="93"/>
      <c r="D18" s="93"/>
      <c r="E18" s="93"/>
      <c r="F18" s="93">
        <v>8</v>
      </c>
      <c r="G18" s="93"/>
      <c r="H18" s="93"/>
      <c r="I18" s="93"/>
      <c r="J18" s="93"/>
      <c r="K18" s="94"/>
      <c r="L18" s="94"/>
    </row>
    <row r="19" spans="1:27" s="51" customFormat="1" ht="35.1" hidden="1" customHeight="1" outlineLevel="1">
      <c r="A19" s="168" t="s">
        <v>268</v>
      </c>
      <c r="B19" s="93"/>
      <c r="C19" s="93"/>
      <c r="D19" s="93"/>
      <c r="E19" s="93"/>
      <c r="F19" s="93">
        <v>9</v>
      </c>
      <c r="G19" s="93"/>
      <c r="H19" s="93"/>
      <c r="I19" s="93"/>
      <c r="J19" s="93"/>
      <c r="K19" s="94"/>
      <c r="L19" s="94"/>
    </row>
    <row r="20" spans="1:27" s="51" customFormat="1" ht="35.1" hidden="1" customHeight="1" outlineLevel="1">
      <c r="A20" s="168" t="s">
        <v>241</v>
      </c>
      <c r="B20" s="93"/>
      <c r="C20" s="93"/>
      <c r="D20" s="93"/>
      <c r="E20" s="93"/>
      <c r="F20" s="93">
        <v>7</v>
      </c>
      <c r="G20" s="93"/>
      <c r="H20" s="93"/>
      <c r="I20" s="93"/>
      <c r="J20" s="93"/>
      <c r="K20" s="94"/>
      <c r="L20" s="94"/>
    </row>
    <row r="21" spans="1:27" s="51" customFormat="1" ht="35.1" hidden="1" customHeight="1" outlineLevel="1">
      <c r="A21" s="168" t="s">
        <v>250</v>
      </c>
      <c r="B21" s="93"/>
      <c r="C21" s="93"/>
      <c r="D21" s="93"/>
      <c r="E21" s="93"/>
      <c r="F21" s="93">
        <v>10</v>
      </c>
      <c r="G21" s="93"/>
      <c r="H21" s="93"/>
      <c r="I21" s="93"/>
      <c r="J21" s="93"/>
      <c r="K21" s="94"/>
      <c r="L21" s="94"/>
    </row>
    <row r="22" spans="1:27" s="51" customFormat="1" ht="35.1" hidden="1" customHeight="1" outlineLevel="1">
      <c r="A22" s="168" t="s">
        <v>248</v>
      </c>
      <c r="B22" s="93"/>
      <c r="C22" s="93"/>
      <c r="D22" s="93"/>
      <c r="E22" s="93"/>
      <c r="F22" s="93">
        <v>20</v>
      </c>
      <c r="G22" s="93"/>
      <c r="H22" s="93"/>
      <c r="I22" s="93"/>
      <c r="J22" s="93"/>
      <c r="K22" s="94"/>
      <c r="L22" s="94"/>
    </row>
    <row r="23" spans="1:27" s="51" customFormat="1" ht="35.1" hidden="1" customHeight="1" outlineLevel="1">
      <c r="A23" s="168" t="s">
        <v>269</v>
      </c>
      <c r="B23" s="93"/>
      <c r="C23" s="93"/>
      <c r="D23" s="93"/>
      <c r="E23" s="93"/>
      <c r="F23" s="93">
        <v>19</v>
      </c>
      <c r="G23" s="93"/>
      <c r="H23" s="93"/>
      <c r="I23" s="93"/>
      <c r="J23" s="93"/>
      <c r="K23" s="94"/>
      <c r="L23" s="94"/>
    </row>
    <row r="24" spans="1:27" s="51" customFormat="1" ht="35.1" hidden="1" customHeight="1" outlineLevel="1">
      <c r="A24" s="168" t="s">
        <v>270</v>
      </c>
      <c r="B24" s="93"/>
      <c r="C24" s="93"/>
      <c r="D24" s="93"/>
      <c r="E24" s="93"/>
      <c r="F24" s="93">
        <v>6</v>
      </c>
      <c r="G24" s="93"/>
      <c r="H24" s="93"/>
      <c r="I24" s="93"/>
      <c r="J24" s="93"/>
      <c r="K24" s="94"/>
      <c r="L24" s="94"/>
    </row>
    <row r="25" spans="1:27" s="51" customFormat="1" ht="35.1" hidden="1" customHeight="1" outlineLevel="1">
      <c r="A25" s="168" t="s">
        <v>273</v>
      </c>
      <c r="B25" s="93"/>
      <c r="C25" s="93"/>
      <c r="D25" s="93"/>
      <c r="E25" s="93"/>
      <c r="F25" s="93">
        <v>6</v>
      </c>
      <c r="G25" s="93"/>
      <c r="H25" s="93"/>
      <c r="I25" s="93"/>
      <c r="J25" s="93"/>
      <c r="K25" s="94"/>
      <c r="L25" s="94"/>
    </row>
    <row r="26" spans="1:27" s="51" customFormat="1" ht="35.1" hidden="1" customHeight="1" outlineLevel="1">
      <c r="A26" s="168" t="s">
        <v>228</v>
      </c>
      <c r="B26" s="93"/>
      <c r="C26" s="93"/>
      <c r="D26" s="93"/>
      <c r="E26" s="93"/>
      <c r="F26" s="93">
        <v>9</v>
      </c>
      <c r="G26" s="93"/>
      <c r="H26" s="93"/>
      <c r="I26" s="93"/>
      <c r="J26" s="93"/>
      <c r="K26" s="94"/>
      <c r="L26" s="94"/>
    </row>
    <row r="27" spans="1:27" s="27" customFormat="1" ht="35.1" hidden="1" customHeight="1" outlineLevel="1">
      <c r="A27" s="168" t="s">
        <v>271</v>
      </c>
      <c r="B27" s="95"/>
      <c r="C27" s="95"/>
      <c r="D27" s="95"/>
      <c r="E27" s="95"/>
      <c r="F27" s="95">
        <v>8</v>
      </c>
      <c r="G27" s="95"/>
      <c r="H27" s="95"/>
      <c r="I27" s="95"/>
      <c r="J27" s="95"/>
      <c r="K27" s="95"/>
      <c r="L27" s="94"/>
    </row>
    <row r="28" spans="1:27" s="51" customFormat="1" ht="35.1" customHeight="1" collapsed="1">
      <c r="A28" s="36">
        <v>2018</v>
      </c>
      <c r="B28" s="273">
        <f>SUM(B30:B41)</f>
        <v>0</v>
      </c>
      <c r="C28" s="273">
        <f t="shared" ref="C28:L28" si="0">SUM(C30:C41)</f>
        <v>0</v>
      </c>
      <c r="D28" s="273">
        <f t="shared" si="0"/>
        <v>0</v>
      </c>
      <c r="E28" s="273">
        <f t="shared" si="0"/>
        <v>0</v>
      </c>
      <c r="F28" s="273">
        <f t="shared" si="0"/>
        <v>95</v>
      </c>
      <c r="G28" s="273">
        <f t="shared" si="0"/>
        <v>0</v>
      </c>
      <c r="H28" s="273">
        <f t="shared" si="0"/>
        <v>0</v>
      </c>
      <c r="I28" s="273">
        <f t="shared" si="0"/>
        <v>0</v>
      </c>
      <c r="J28" s="273">
        <f t="shared" si="0"/>
        <v>0</v>
      </c>
      <c r="K28" s="273">
        <f t="shared" si="0"/>
        <v>0</v>
      </c>
      <c r="L28" s="273">
        <f t="shared" si="0"/>
        <v>0</v>
      </c>
    </row>
    <row r="29" spans="1:27" s="51" customFormat="1" ht="11.25" customHeight="1">
      <c r="A29" s="169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</row>
    <row r="30" spans="1:27" s="51" customFormat="1" ht="35.1" customHeight="1">
      <c r="A30" s="168" t="s">
        <v>272</v>
      </c>
      <c r="B30" s="274"/>
      <c r="C30" s="274"/>
      <c r="D30" s="274"/>
      <c r="E30" s="274"/>
      <c r="F30" s="274">
        <v>4</v>
      </c>
      <c r="G30" s="274"/>
      <c r="H30" s="274"/>
      <c r="I30" s="274"/>
      <c r="J30" s="274"/>
      <c r="K30" s="275"/>
      <c r="L30" s="275"/>
    </row>
    <row r="31" spans="1:27" s="51" customFormat="1" ht="35.1" customHeight="1">
      <c r="A31" s="168" t="s">
        <v>267</v>
      </c>
      <c r="B31" s="274"/>
      <c r="C31" s="274"/>
      <c r="D31" s="274"/>
      <c r="E31" s="274"/>
      <c r="F31" s="274">
        <v>3</v>
      </c>
      <c r="G31" s="274"/>
      <c r="H31" s="274"/>
      <c r="I31" s="274"/>
      <c r="J31" s="274"/>
      <c r="K31" s="275"/>
      <c r="L31" s="275"/>
      <c r="O31" s="310"/>
      <c r="P31" s="310"/>
      <c r="Q31" s="310"/>
      <c r="R31" s="310"/>
      <c r="S31" s="310"/>
      <c r="T31" s="310"/>
      <c r="U31" s="310"/>
      <c r="V31" s="310"/>
      <c r="W31" s="310"/>
      <c r="X31" s="310"/>
      <c r="Y31" s="310"/>
      <c r="Z31" s="310"/>
      <c r="AA31" s="310"/>
    </row>
    <row r="32" spans="1:27" s="51" customFormat="1" ht="35.1" customHeight="1">
      <c r="A32" s="168" t="s">
        <v>247</v>
      </c>
      <c r="B32" s="274"/>
      <c r="C32" s="274"/>
      <c r="D32" s="274"/>
      <c r="E32" s="274"/>
      <c r="F32" s="274">
        <v>9</v>
      </c>
      <c r="G32" s="274"/>
      <c r="H32" s="274"/>
      <c r="I32" s="274"/>
      <c r="J32" s="274"/>
      <c r="K32" s="275"/>
      <c r="L32" s="275"/>
    </row>
    <row r="33" spans="1:12" s="51" customFormat="1" ht="35.1" customHeight="1">
      <c r="A33" s="168" t="s">
        <v>268</v>
      </c>
      <c r="B33" s="274"/>
      <c r="C33" s="274"/>
      <c r="D33" s="274"/>
      <c r="E33" s="274"/>
      <c r="F33" s="274">
        <v>12</v>
      </c>
      <c r="G33" s="274"/>
      <c r="H33" s="274"/>
      <c r="I33" s="274"/>
      <c r="J33" s="274"/>
      <c r="K33" s="275"/>
      <c r="L33" s="275"/>
    </row>
    <row r="34" spans="1:12" s="51" customFormat="1" ht="35.1" customHeight="1">
      <c r="A34" s="168" t="s">
        <v>241</v>
      </c>
      <c r="B34" s="274"/>
      <c r="C34" s="274"/>
      <c r="D34" s="274"/>
      <c r="E34" s="274"/>
      <c r="F34" s="274">
        <v>12</v>
      </c>
      <c r="G34" s="274"/>
      <c r="H34" s="274"/>
      <c r="I34" s="274"/>
      <c r="J34" s="274"/>
      <c r="K34" s="275"/>
      <c r="L34" s="275"/>
    </row>
    <row r="35" spans="1:12" s="51" customFormat="1" ht="35.1" customHeight="1">
      <c r="A35" s="168" t="s">
        <v>250</v>
      </c>
      <c r="B35" s="274"/>
      <c r="C35" s="274"/>
      <c r="D35" s="274"/>
      <c r="E35" s="274"/>
      <c r="F35" s="274">
        <v>7</v>
      </c>
      <c r="G35" s="274"/>
      <c r="H35" s="274"/>
      <c r="I35" s="274"/>
      <c r="J35" s="274"/>
      <c r="K35" s="275"/>
      <c r="L35" s="275"/>
    </row>
    <row r="36" spans="1:12" s="51" customFormat="1" ht="35.1" customHeight="1">
      <c r="A36" s="168" t="s">
        <v>248</v>
      </c>
      <c r="B36" s="274"/>
      <c r="C36" s="274"/>
      <c r="D36" s="274"/>
      <c r="E36" s="274"/>
      <c r="F36" s="274">
        <v>8</v>
      </c>
      <c r="G36" s="274"/>
      <c r="H36" s="274"/>
      <c r="I36" s="274"/>
      <c r="J36" s="274"/>
      <c r="K36" s="275"/>
      <c r="L36" s="275"/>
    </row>
    <row r="37" spans="1:12" s="51" customFormat="1" ht="35.1" customHeight="1">
      <c r="A37" s="168" t="s">
        <v>269</v>
      </c>
      <c r="B37" s="274"/>
      <c r="C37" s="274"/>
      <c r="D37" s="274"/>
      <c r="E37" s="274"/>
      <c r="F37" s="274">
        <v>12</v>
      </c>
      <c r="G37" s="274"/>
      <c r="H37" s="274"/>
      <c r="I37" s="274"/>
      <c r="J37" s="274"/>
      <c r="K37" s="275"/>
      <c r="L37" s="275"/>
    </row>
    <row r="38" spans="1:12" s="51" customFormat="1" ht="35.1" customHeight="1">
      <c r="A38" s="168" t="s">
        <v>270</v>
      </c>
      <c r="B38" s="274"/>
      <c r="C38" s="274"/>
      <c r="D38" s="274"/>
      <c r="E38" s="274"/>
      <c r="F38" s="274">
        <v>11</v>
      </c>
      <c r="G38" s="274"/>
      <c r="H38" s="274"/>
      <c r="I38" s="274"/>
      <c r="J38" s="274"/>
      <c r="K38" s="275"/>
      <c r="L38" s="275"/>
    </row>
    <row r="39" spans="1:12" s="51" customFormat="1" ht="35.1" customHeight="1">
      <c r="A39" s="168" t="s">
        <v>273</v>
      </c>
      <c r="B39" s="274"/>
      <c r="C39" s="274"/>
      <c r="D39" s="274"/>
      <c r="E39" s="274"/>
      <c r="F39" s="274">
        <v>7</v>
      </c>
      <c r="G39" s="274"/>
      <c r="H39" s="274"/>
      <c r="I39" s="274"/>
      <c r="J39" s="274"/>
      <c r="K39" s="275"/>
      <c r="L39" s="275"/>
    </row>
    <row r="40" spans="1:12" s="51" customFormat="1" ht="35.1" customHeight="1">
      <c r="A40" s="168" t="s">
        <v>228</v>
      </c>
      <c r="B40" s="274"/>
      <c r="C40" s="274"/>
      <c r="D40" s="274"/>
      <c r="E40" s="274"/>
      <c r="F40" s="274">
        <v>5</v>
      </c>
      <c r="G40" s="274"/>
      <c r="H40" s="274"/>
      <c r="I40" s="274"/>
      <c r="J40" s="274"/>
      <c r="K40" s="275"/>
      <c r="L40" s="275"/>
    </row>
    <row r="41" spans="1:12" s="27" customFormat="1" ht="35.1" customHeight="1">
      <c r="A41" s="168" t="s">
        <v>271</v>
      </c>
      <c r="B41" s="276"/>
      <c r="C41" s="276"/>
      <c r="D41" s="276"/>
      <c r="E41" s="276"/>
      <c r="F41" s="276">
        <v>5</v>
      </c>
      <c r="G41" s="276"/>
      <c r="H41" s="276"/>
      <c r="I41" s="276"/>
      <c r="J41" s="276"/>
      <c r="K41" s="276"/>
      <c r="L41" s="275"/>
    </row>
    <row r="42" spans="1:12" s="27" customFormat="1" ht="19.5" customHeight="1">
      <c r="A42" s="170"/>
      <c r="B42" s="23"/>
      <c r="C42" s="23"/>
      <c r="D42" s="23"/>
      <c r="E42" s="23"/>
      <c r="F42" s="23"/>
      <c r="G42" s="23"/>
      <c r="H42" s="23"/>
      <c r="I42" s="23"/>
      <c r="J42" s="23"/>
      <c r="K42" s="24"/>
      <c r="L42" s="96"/>
    </row>
    <row r="43" spans="1:12" s="27" customFormat="1" ht="19.5" customHeight="1">
      <c r="A43" s="170" t="s">
        <v>303</v>
      </c>
      <c r="B43" s="23"/>
      <c r="C43" s="23"/>
      <c r="D43" s="23"/>
      <c r="E43" s="23"/>
      <c r="F43" s="23"/>
      <c r="G43" s="23"/>
      <c r="H43" s="23"/>
      <c r="I43" s="23"/>
      <c r="J43" s="23"/>
      <c r="K43" s="24"/>
      <c r="L43" s="97"/>
    </row>
    <row r="44" spans="1:12" s="27" customFormat="1" ht="9" customHeight="1">
      <c r="A44" s="170"/>
      <c r="B44" s="23"/>
      <c r="C44" s="23"/>
      <c r="D44" s="23"/>
      <c r="E44" s="23"/>
      <c r="F44" s="23"/>
      <c r="G44" s="23"/>
      <c r="H44" s="23"/>
      <c r="I44" s="23"/>
      <c r="J44" s="23"/>
      <c r="K44" s="24"/>
      <c r="L44" s="97"/>
    </row>
    <row r="45" spans="1:12">
      <c r="A45" s="43" t="s">
        <v>295</v>
      </c>
      <c r="B45" s="23"/>
      <c r="C45" s="23"/>
      <c r="D45" s="23"/>
      <c r="E45" s="23"/>
      <c r="F45" s="23"/>
      <c r="G45" s="23"/>
      <c r="H45" s="23"/>
      <c r="I45" s="23"/>
      <c r="J45" s="23"/>
      <c r="K45" s="24"/>
      <c r="L45" s="97"/>
    </row>
    <row r="46" spans="1:12">
      <c r="A46" s="55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</row>
    <row r="47" spans="1:12">
      <c r="A47" s="55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</row>
    <row r="48" spans="1:12">
      <c r="A48" s="55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</row>
    <row r="49" spans="1:12">
      <c r="A49" s="55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</row>
    <row r="50" spans="1:12">
      <c r="A50" s="55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</row>
    <row r="51" spans="1:12">
      <c r="A51" s="55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</row>
    <row r="52" spans="1:12">
      <c r="A52" s="55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</row>
    <row r="53" spans="1:12">
      <c r="A53" s="55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</row>
    <row r="54" spans="1:12">
      <c r="A54" s="55"/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</row>
    <row r="55" spans="1:12">
      <c r="A55" s="55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</row>
    <row r="56" spans="1:12">
      <c r="A56" s="55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</row>
    <row r="57" spans="1:12">
      <c r="A57" s="55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</row>
    <row r="58" spans="1:12">
      <c r="A58" s="55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</row>
    <row r="59" spans="1:12">
      <c r="A59" s="55"/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</row>
    <row r="60" spans="1:12">
      <c r="A60" s="55"/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</row>
    <row r="61" spans="1:12">
      <c r="A61" s="55"/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</row>
    <row r="62" spans="1:12">
      <c r="A62" s="55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</row>
    <row r="63" spans="1:12">
      <c r="A63" s="55"/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</row>
    <row r="64" spans="1:12">
      <c r="A64" s="55"/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</row>
    <row r="65" spans="1:12">
      <c r="A65" s="55"/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</row>
    <row r="66" spans="1:12">
      <c r="A66" s="55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</row>
    <row r="67" spans="1:12">
      <c r="A67" s="55"/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</row>
    <row r="68" spans="1:12">
      <c r="A68" s="55"/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</row>
    <row r="69" spans="1:12">
      <c r="A69" s="55"/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</row>
    <row r="70" spans="1:12">
      <c r="A70" s="55"/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</row>
    <row r="71" spans="1:12">
      <c r="A71" s="55"/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</row>
    <row r="72" spans="1:12">
      <c r="A72" s="55"/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</row>
    <row r="73" spans="1:12">
      <c r="A73" s="55"/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</row>
    <row r="74" spans="1:12">
      <c r="A74" s="55"/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</row>
    <row r="75" spans="1:12">
      <c r="A75" s="55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</row>
    <row r="76" spans="1:12">
      <c r="A76" s="55"/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</row>
    <row r="77" spans="1:12">
      <c r="A77" s="55"/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</row>
    <row r="78" spans="1:12">
      <c r="A78" s="55"/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</row>
    <row r="79" spans="1:12">
      <c r="A79" s="55"/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</row>
    <row r="80" spans="1:12">
      <c r="A80" s="55"/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</row>
    <row r="81" spans="1:12">
      <c r="A81" s="55"/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</row>
    <row r="82" spans="1:12">
      <c r="A82" s="55"/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</row>
    <row r="83" spans="1:12">
      <c r="A83" s="55"/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</row>
    <row r="84" spans="1:12">
      <c r="A84" s="55"/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</row>
    <row r="85" spans="1:12">
      <c r="A85" s="55"/>
      <c r="B85" s="51"/>
      <c r="C85" s="51"/>
      <c r="D85" s="51"/>
      <c r="E85" s="51"/>
      <c r="F85" s="51"/>
      <c r="G85" s="51"/>
      <c r="H85" s="51"/>
      <c r="I85" s="51"/>
      <c r="J85" s="51"/>
      <c r="K85" s="51"/>
      <c r="L85" s="51"/>
    </row>
    <row r="86" spans="1:12">
      <c r="A86" s="55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</row>
    <row r="87" spans="1:12">
      <c r="A87" s="55"/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</row>
    <row r="88" spans="1:12">
      <c r="A88" s="55"/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</row>
    <row r="89" spans="1:12">
      <c r="A89" s="55"/>
      <c r="B89" s="51"/>
      <c r="C89" s="51"/>
      <c r="D89" s="51"/>
      <c r="E89" s="51"/>
      <c r="F89" s="51"/>
      <c r="G89" s="51"/>
      <c r="H89" s="51"/>
      <c r="I89" s="51"/>
      <c r="J89" s="51"/>
      <c r="K89" s="51"/>
      <c r="L89" s="51"/>
    </row>
    <row r="90" spans="1:12">
      <c r="A90" s="55"/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</row>
    <row r="91" spans="1:12">
      <c r="A91" s="55"/>
      <c r="B91" s="51"/>
      <c r="C91" s="51"/>
      <c r="D91" s="51"/>
      <c r="E91" s="51"/>
      <c r="F91" s="51"/>
      <c r="G91" s="51"/>
      <c r="H91" s="51"/>
      <c r="I91" s="51"/>
      <c r="J91" s="51"/>
      <c r="K91" s="51"/>
      <c r="L91" s="51"/>
    </row>
    <row r="92" spans="1:12">
      <c r="A92" s="55"/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</row>
    <row r="93" spans="1:12">
      <c r="A93" s="55"/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</row>
    <row r="94" spans="1:12">
      <c r="A94" s="55"/>
      <c r="B94" s="51"/>
      <c r="C94" s="51"/>
      <c r="D94" s="51"/>
      <c r="E94" s="51"/>
      <c r="F94" s="51"/>
      <c r="G94" s="51"/>
      <c r="H94" s="51"/>
      <c r="I94" s="51"/>
      <c r="J94" s="51"/>
      <c r="K94" s="51"/>
      <c r="L94" s="51"/>
    </row>
    <row r="95" spans="1:12">
      <c r="A95" s="55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</row>
    <row r="96" spans="1:12">
      <c r="A96" s="55"/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</row>
    <row r="97" spans="1:12">
      <c r="A97" s="55"/>
      <c r="B97" s="51"/>
      <c r="C97" s="51"/>
      <c r="D97" s="51"/>
      <c r="E97" s="51"/>
      <c r="F97" s="51"/>
      <c r="G97" s="51"/>
      <c r="H97" s="51"/>
      <c r="I97" s="51"/>
      <c r="J97" s="51"/>
      <c r="K97" s="51"/>
      <c r="L97" s="51"/>
    </row>
    <row r="98" spans="1:12">
      <c r="A98" s="55"/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</row>
    <row r="99" spans="1:12">
      <c r="A99" s="55"/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</row>
    <row r="100" spans="1:12">
      <c r="A100" s="55"/>
      <c r="B100" s="51"/>
      <c r="C100" s="51"/>
      <c r="D100" s="51"/>
      <c r="E100" s="51"/>
      <c r="F100" s="51"/>
      <c r="G100" s="51"/>
      <c r="H100" s="51"/>
      <c r="I100" s="51"/>
      <c r="J100" s="51"/>
      <c r="K100" s="51"/>
      <c r="L100" s="51"/>
    </row>
    <row r="101" spans="1:12">
      <c r="A101" s="55"/>
      <c r="B101" s="51"/>
      <c r="C101" s="51"/>
      <c r="D101" s="51"/>
      <c r="E101" s="51"/>
      <c r="F101" s="51"/>
      <c r="G101" s="51"/>
      <c r="H101" s="51"/>
      <c r="I101" s="51"/>
      <c r="J101" s="51"/>
      <c r="K101" s="51"/>
      <c r="L101" s="51"/>
    </row>
    <row r="102" spans="1:12">
      <c r="A102" s="55"/>
      <c r="B102" s="51"/>
      <c r="C102" s="51"/>
      <c r="D102" s="51"/>
      <c r="E102" s="51"/>
      <c r="F102" s="51"/>
      <c r="G102" s="51"/>
      <c r="H102" s="51"/>
      <c r="I102" s="51"/>
      <c r="J102" s="51"/>
      <c r="K102" s="51"/>
      <c r="L102" s="51"/>
    </row>
    <row r="103" spans="1:12">
      <c r="A103" s="55"/>
      <c r="B103" s="51"/>
      <c r="C103" s="51"/>
      <c r="D103" s="51"/>
      <c r="E103" s="51"/>
      <c r="F103" s="51"/>
      <c r="G103" s="51"/>
      <c r="H103" s="51"/>
      <c r="I103" s="51"/>
      <c r="J103" s="51"/>
      <c r="K103" s="51"/>
      <c r="L103" s="51"/>
    </row>
    <row r="104" spans="1:12">
      <c r="A104" s="55"/>
      <c r="B104" s="51"/>
      <c r="C104" s="51"/>
      <c r="D104" s="51"/>
      <c r="E104" s="51"/>
      <c r="F104" s="51"/>
      <c r="G104" s="51"/>
      <c r="H104" s="51"/>
      <c r="I104" s="51"/>
      <c r="J104" s="51"/>
      <c r="K104" s="51"/>
      <c r="L104" s="51"/>
    </row>
    <row r="105" spans="1:12">
      <c r="A105" s="55"/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</row>
    <row r="106" spans="1:12">
      <c r="A106" s="55"/>
      <c r="B106" s="51"/>
      <c r="C106" s="51"/>
      <c r="D106" s="51"/>
      <c r="E106" s="51"/>
      <c r="F106" s="51"/>
      <c r="G106" s="51"/>
      <c r="H106" s="51"/>
      <c r="I106" s="51"/>
      <c r="J106" s="51"/>
      <c r="K106" s="51"/>
      <c r="L106" s="51"/>
    </row>
    <row r="107" spans="1:12">
      <c r="A107" s="55"/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</row>
    <row r="108" spans="1:12">
      <c r="A108" s="55"/>
      <c r="B108" s="51"/>
      <c r="C108" s="51"/>
      <c r="D108" s="51"/>
      <c r="E108" s="51"/>
      <c r="F108" s="51"/>
      <c r="G108" s="51"/>
      <c r="H108" s="51"/>
      <c r="I108" s="51"/>
      <c r="J108" s="51"/>
      <c r="K108" s="51"/>
      <c r="L108" s="51"/>
    </row>
    <row r="109" spans="1:12">
      <c r="A109" s="55"/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</row>
    <row r="110" spans="1:12">
      <c r="A110" s="55"/>
      <c r="B110" s="51"/>
      <c r="C110" s="51"/>
      <c r="D110" s="51"/>
      <c r="E110" s="51"/>
      <c r="F110" s="51"/>
      <c r="G110" s="51"/>
      <c r="H110" s="51"/>
      <c r="I110" s="51"/>
      <c r="J110" s="51"/>
      <c r="K110" s="51"/>
      <c r="L110" s="51"/>
    </row>
    <row r="111" spans="1:12">
      <c r="A111" s="55"/>
      <c r="B111" s="51"/>
      <c r="C111" s="51"/>
      <c r="D111" s="51"/>
      <c r="E111" s="51"/>
      <c r="F111" s="51"/>
      <c r="G111" s="51"/>
      <c r="H111" s="51"/>
      <c r="I111" s="51"/>
      <c r="J111" s="51"/>
      <c r="K111" s="51"/>
      <c r="L111" s="51"/>
    </row>
    <row r="112" spans="1:12">
      <c r="A112" s="55"/>
      <c r="B112" s="51"/>
      <c r="C112" s="51"/>
      <c r="D112" s="51"/>
      <c r="E112" s="51"/>
      <c r="F112" s="51"/>
      <c r="G112" s="51"/>
      <c r="H112" s="51"/>
      <c r="I112" s="51"/>
      <c r="J112" s="51"/>
      <c r="K112" s="51"/>
      <c r="L112" s="51"/>
    </row>
    <row r="113" spans="1:12">
      <c r="A113" s="55"/>
      <c r="B113" s="51"/>
      <c r="C113" s="51"/>
      <c r="D113" s="51"/>
      <c r="E113" s="51"/>
      <c r="F113" s="51"/>
      <c r="G113" s="51"/>
      <c r="H113" s="51"/>
      <c r="I113" s="51"/>
      <c r="J113" s="51"/>
      <c r="K113" s="51"/>
      <c r="L113" s="51"/>
    </row>
    <row r="114" spans="1:12">
      <c r="A114" s="55"/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</row>
    <row r="115" spans="1:12">
      <c r="A115" s="55"/>
      <c r="B115" s="51"/>
      <c r="C115" s="51"/>
      <c r="D115" s="51"/>
      <c r="E115" s="51"/>
      <c r="F115" s="51"/>
      <c r="G115" s="51"/>
      <c r="H115" s="51"/>
      <c r="I115" s="51"/>
      <c r="J115" s="51"/>
      <c r="K115" s="51"/>
      <c r="L115" s="51"/>
    </row>
    <row r="116" spans="1:12">
      <c r="A116" s="55"/>
      <c r="B116" s="51"/>
      <c r="C116" s="51"/>
      <c r="D116" s="51"/>
      <c r="E116" s="51"/>
      <c r="F116" s="51"/>
      <c r="G116" s="51"/>
      <c r="H116" s="51"/>
      <c r="I116" s="51"/>
      <c r="J116" s="51"/>
      <c r="K116" s="51"/>
      <c r="L116" s="51"/>
    </row>
    <row r="117" spans="1:12">
      <c r="A117" s="55"/>
      <c r="B117" s="51"/>
      <c r="C117" s="51"/>
      <c r="D117" s="51"/>
      <c r="E117" s="51"/>
      <c r="F117" s="51"/>
      <c r="G117" s="51"/>
      <c r="H117" s="51"/>
      <c r="I117" s="51"/>
      <c r="J117" s="51"/>
      <c r="K117" s="51"/>
      <c r="L117" s="51"/>
    </row>
    <row r="118" spans="1:12">
      <c r="A118" s="55"/>
      <c r="B118" s="51"/>
      <c r="C118" s="51"/>
      <c r="D118" s="51"/>
      <c r="E118" s="51"/>
      <c r="F118" s="51"/>
      <c r="G118" s="51"/>
      <c r="H118" s="51"/>
      <c r="I118" s="51"/>
      <c r="J118" s="51"/>
      <c r="K118" s="51"/>
      <c r="L118" s="51"/>
    </row>
    <row r="119" spans="1:12">
      <c r="A119" s="55"/>
      <c r="B119" s="51"/>
      <c r="C119" s="51"/>
      <c r="D119" s="51"/>
      <c r="E119" s="51"/>
      <c r="F119" s="51"/>
      <c r="G119" s="51"/>
      <c r="H119" s="51"/>
      <c r="I119" s="51"/>
      <c r="J119" s="51"/>
      <c r="K119" s="51"/>
      <c r="L119" s="51"/>
    </row>
    <row r="120" spans="1:12">
      <c r="A120" s="55"/>
      <c r="B120" s="51"/>
      <c r="C120" s="51"/>
      <c r="D120" s="51"/>
      <c r="E120" s="51"/>
      <c r="F120" s="51"/>
      <c r="G120" s="51"/>
      <c r="H120" s="51"/>
      <c r="I120" s="51"/>
      <c r="J120" s="51"/>
      <c r="K120" s="51"/>
      <c r="L120" s="51"/>
    </row>
    <row r="121" spans="1:12">
      <c r="A121" s="55"/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</row>
    <row r="122" spans="1:12">
      <c r="A122" s="55"/>
      <c r="B122" s="51"/>
      <c r="C122" s="51"/>
      <c r="D122" s="51"/>
      <c r="E122" s="51"/>
      <c r="F122" s="51"/>
      <c r="G122" s="51"/>
      <c r="H122" s="51"/>
      <c r="I122" s="51"/>
      <c r="J122" s="51"/>
      <c r="K122" s="51"/>
      <c r="L122" s="51"/>
    </row>
    <row r="123" spans="1:12">
      <c r="A123" s="55"/>
      <c r="B123" s="51"/>
      <c r="C123" s="51"/>
      <c r="D123" s="51"/>
      <c r="E123" s="51"/>
      <c r="F123" s="51"/>
      <c r="G123" s="51"/>
      <c r="H123" s="51"/>
      <c r="I123" s="51"/>
      <c r="J123" s="51"/>
      <c r="K123" s="51"/>
      <c r="L123" s="51"/>
    </row>
    <row r="124" spans="1:12">
      <c r="A124" s="55"/>
      <c r="B124" s="51"/>
      <c r="C124" s="51"/>
      <c r="D124" s="51"/>
      <c r="E124" s="51"/>
      <c r="F124" s="51"/>
      <c r="G124" s="51"/>
      <c r="H124" s="51"/>
      <c r="I124" s="51"/>
      <c r="J124" s="51"/>
      <c r="K124" s="51"/>
      <c r="L124" s="51"/>
    </row>
    <row r="125" spans="1:12">
      <c r="A125" s="55"/>
      <c r="B125" s="51"/>
      <c r="C125" s="51"/>
      <c r="D125" s="51"/>
      <c r="E125" s="51"/>
      <c r="F125" s="51"/>
      <c r="G125" s="51"/>
      <c r="H125" s="51"/>
      <c r="I125" s="51"/>
      <c r="J125" s="51"/>
      <c r="K125" s="51"/>
      <c r="L125" s="51"/>
    </row>
  </sheetData>
  <mergeCells count="2">
    <mergeCell ref="A2:L2"/>
    <mergeCell ref="A3:L3"/>
  </mergeCells>
  <phoneticPr fontId="4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13" scale="72" pageOrder="overThenDown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K82"/>
  <sheetViews>
    <sheetView view="pageBreakPreview" topLeftCell="A28" zoomScale="115" zoomScaleNormal="100" zoomScaleSheetLayoutView="115" workbookViewId="0">
      <selection activeCell="O40" sqref="O39:O40"/>
    </sheetView>
  </sheetViews>
  <sheetFormatPr defaultColWidth="9" defaultRowHeight="17.25" outlineLevelRow="1"/>
  <cols>
    <col min="1" max="1" width="11.75" style="21" customWidth="1"/>
    <col min="2" max="2" width="6.5" style="21" customWidth="1"/>
    <col min="3" max="3" width="9.125" style="21" customWidth="1"/>
    <col min="4" max="4" width="7" style="21" customWidth="1"/>
    <col min="5" max="5" width="8.5" style="21" customWidth="1"/>
    <col min="6" max="6" width="10.5" style="21" bestFit="1" customWidth="1"/>
    <col min="7" max="7" width="9.75" style="21" customWidth="1"/>
    <col min="8" max="9" width="7.75" style="21" customWidth="1"/>
    <col min="10" max="10" width="13.25" style="21" customWidth="1"/>
    <col min="11" max="16384" width="9" style="21"/>
  </cols>
  <sheetData>
    <row r="1" spans="1:11" s="7" customFormat="1" ht="15" customHeight="1">
      <c r="A1" s="212"/>
    </row>
    <row r="2" spans="1:11" s="14" customFormat="1" ht="24.95" customHeight="1">
      <c r="A2" s="9" t="s">
        <v>50</v>
      </c>
      <c r="B2" s="11"/>
      <c r="C2" s="11"/>
      <c r="D2" s="11"/>
      <c r="E2" s="11"/>
      <c r="F2" s="11"/>
      <c r="G2" s="11"/>
      <c r="H2" s="11"/>
      <c r="I2" s="11"/>
      <c r="J2" s="11"/>
    </row>
    <row r="3" spans="1:11" s="14" customFormat="1" ht="24.95" customHeight="1">
      <c r="A3" s="9" t="s">
        <v>104</v>
      </c>
      <c r="B3" s="11"/>
      <c r="C3" s="11"/>
      <c r="D3" s="11"/>
      <c r="E3" s="11"/>
      <c r="F3" s="11"/>
      <c r="G3" s="11"/>
      <c r="H3" s="11"/>
      <c r="I3" s="11"/>
      <c r="J3" s="11"/>
    </row>
    <row r="4" spans="1:11" s="14" customFormat="1" ht="24.95" customHeight="1">
      <c r="A4" s="9"/>
      <c r="B4" s="11"/>
      <c r="C4" s="11"/>
      <c r="D4" s="11"/>
      <c r="E4" s="11"/>
      <c r="F4" s="11"/>
      <c r="G4" s="11"/>
      <c r="H4" s="11"/>
      <c r="I4" s="11"/>
      <c r="J4" s="11"/>
    </row>
    <row r="5" spans="1:11" ht="10.5" customHeight="1" thickBot="1">
      <c r="A5" s="62"/>
      <c r="B5" s="63"/>
      <c r="C5" s="63"/>
      <c r="D5" s="63"/>
      <c r="E5" s="63"/>
      <c r="F5" s="63"/>
      <c r="G5" s="63"/>
      <c r="H5" s="63"/>
      <c r="I5" s="63"/>
      <c r="J5" s="64"/>
    </row>
    <row r="6" spans="1:11" s="35" customFormat="1" ht="15" customHeight="1">
      <c r="A6" s="172" t="s">
        <v>221</v>
      </c>
      <c r="B6" s="360" t="s">
        <v>251</v>
      </c>
      <c r="C6" s="362"/>
      <c r="D6" s="362"/>
      <c r="E6" s="362"/>
      <c r="F6" s="361"/>
      <c r="G6" s="172" t="s">
        <v>51</v>
      </c>
      <c r="H6" s="360" t="s">
        <v>222</v>
      </c>
      <c r="I6" s="361"/>
      <c r="J6" s="173" t="s">
        <v>91</v>
      </c>
    </row>
    <row r="7" spans="1:11" s="35" customFormat="1" ht="14.25" customHeight="1">
      <c r="A7" s="175"/>
      <c r="B7" s="175" t="s">
        <v>92</v>
      </c>
      <c r="C7" s="175" t="s">
        <v>52</v>
      </c>
      <c r="D7" s="175" t="s">
        <v>141</v>
      </c>
      <c r="E7" s="175" t="s">
        <v>53</v>
      </c>
      <c r="F7" s="175" t="s">
        <v>142</v>
      </c>
      <c r="G7" s="175" t="s">
        <v>119</v>
      </c>
      <c r="H7" s="175" t="s">
        <v>223</v>
      </c>
      <c r="I7" s="175" t="s">
        <v>224</v>
      </c>
      <c r="J7" s="176" t="s">
        <v>93</v>
      </c>
    </row>
    <row r="8" spans="1:11" s="35" customFormat="1" ht="15" customHeight="1">
      <c r="A8" s="178" t="s">
        <v>45</v>
      </c>
      <c r="B8" s="178" t="s">
        <v>94</v>
      </c>
      <c r="C8" s="181" t="s">
        <v>118</v>
      </c>
      <c r="D8" s="178" t="s">
        <v>125</v>
      </c>
      <c r="E8" s="182" t="s">
        <v>121</v>
      </c>
      <c r="F8" s="178" t="s">
        <v>54</v>
      </c>
      <c r="G8" s="178" t="s">
        <v>225</v>
      </c>
      <c r="H8" s="178" t="s">
        <v>94</v>
      </c>
      <c r="I8" s="178" t="s">
        <v>55</v>
      </c>
      <c r="J8" s="183" t="s">
        <v>120</v>
      </c>
    </row>
    <row r="9" spans="1:11" s="51" customFormat="1" ht="12.75" hidden="1" customHeight="1">
      <c r="A9" s="65">
        <v>2012</v>
      </c>
      <c r="B9" s="66">
        <v>10.633333333333335</v>
      </c>
      <c r="C9" s="66">
        <v>17.274999999999999</v>
      </c>
      <c r="D9" s="66">
        <v>37.9</v>
      </c>
      <c r="E9" s="66">
        <v>5.1416666666666657</v>
      </c>
      <c r="F9" s="66">
        <v>-22.2</v>
      </c>
      <c r="G9" s="66">
        <v>1277.8</v>
      </c>
      <c r="H9" s="67">
        <v>64.666666666666671</v>
      </c>
      <c r="I9" s="67">
        <v>6</v>
      </c>
      <c r="J9" s="66">
        <v>1016.1</v>
      </c>
    </row>
    <row r="10" spans="1:11" s="51" customFormat="1" ht="12.75" customHeight="1">
      <c r="A10" s="65">
        <v>2013</v>
      </c>
      <c r="B10" s="66">
        <v>10.8</v>
      </c>
      <c r="C10" s="66">
        <v>17.399999999999999</v>
      </c>
      <c r="D10" s="66">
        <v>34.6</v>
      </c>
      <c r="E10" s="66">
        <v>5.6</v>
      </c>
      <c r="F10" s="66">
        <v>-24.1</v>
      </c>
      <c r="G10" s="66">
        <v>1302.7</v>
      </c>
      <c r="H10" s="67">
        <v>70</v>
      </c>
      <c r="I10" s="67">
        <v>9</v>
      </c>
      <c r="J10" s="66">
        <v>1016.1</v>
      </c>
    </row>
    <row r="11" spans="1:11" s="51" customFormat="1" ht="12.75" customHeight="1">
      <c r="A11" s="65">
        <v>2014</v>
      </c>
      <c r="B11" s="66">
        <v>11.7</v>
      </c>
      <c r="C11" s="66">
        <v>18.7</v>
      </c>
      <c r="D11" s="66">
        <v>36.1</v>
      </c>
      <c r="E11" s="66">
        <v>6.1</v>
      </c>
      <c r="F11" s="66">
        <v>-19.899999999999999</v>
      </c>
      <c r="G11" s="66">
        <v>703.6</v>
      </c>
      <c r="H11" s="67">
        <v>65</v>
      </c>
      <c r="I11" s="67">
        <v>10</v>
      </c>
      <c r="J11" s="66">
        <v>1016.8</v>
      </c>
    </row>
    <row r="12" spans="1:11" s="51" customFormat="1" ht="12.75" customHeight="1">
      <c r="A12" s="65">
        <v>2015</v>
      </c>
      <c r="B12" s="66">
        <v>12.183333333333332</v>
      </c>
      <c r="C12" s="66">
        <v>19.033333333333335</v>
      </c>
      <c r="D12" s="66">
        <v>37.1</v>
      </c>
      <c r="E12" s="66">
        <v>6.5583333333333336</v>
      </c>
      <c r="F12" s="66">
        <v>-16.399999999999999</v>
      </c>
      <c r="G12" s="66">
        <v>740</v>
      </c>
      <c r="H12" s="67">
        <v>6.4833333333333334</v>
      </c>
      <c r="I12" s="67">
        <v>0.5</v>
      </c>
      <c r="J12" s="66">
        <v>1016.6666666666669</v>
      </c>
    </row>
    <row r="13" spans="1:11" s="51" customFormat="1" ht="12.75" customHeight="1">
      <c r="A13" s="65">
        <v>2016</v>
      </c>
      <c r="B13" s="66">
        <v>12.283333333333333</v>
      </c>
      <c r="C13" s="66">
        <v>18.891666666666666</v>
      </c>
      <c r="D13" s="66">
        <v>36.6</v>
      </c>
      <c r="E13" s="66">
        <v>6.8583333333333334</v>
      </c>
      <c r="F13" s="66">
        <v>-19.3</v>
      </c>
      <c r="G13" s="66">
        <v>967.89999999999986</v>
      </c>
      <c r="H13" s="67">
        <v>65.416666666666671</v>
      </c>
      <c r="I13" s="67">
        <v>5</v>
      </c>
      <c r="J13" s="66">
        <v>1016.6750000000001</v>
      </c>
    </row>
    <row r="14" spans="1:11" s="51" customFormat="1" ht="12.75" customHeight="1">
      <c r="A14" s="65">
        <v>2017</v>
      </c>
      <c r="B14" s="66">
        <v>11.3</v>
      </c>
      <c r="C14" s="66">
        <v>18</v>
      </c>
      <c r="D14" s="66">
        <v>37.200000000000003</v>
      </c>
      <c r="E14" s="66">
        <v>5.7</v>
      </c>
      <c r="F14" s="66">
        <v>-18.2</v>
      </c>
      <c r="G14" s="66">
        <v>1192.2</v>
      </c>
      <c r="H14" s="66">
        <f>SUM(H16:H27)/12</f>
        <v>65.25</v>
      </c>
      <c r="I14" s="66">
        <f>SUM(I16:I27)/12</f>
        <v>16.25</v>
      </c>
      <c r="J14" s="66">
        <f>SUM(J16:J27)/12</f>
        <v>1016.6750000000001</v>
      </c>
      <c r="K14" s="307"/>
    </row>
    <row r="15" spans="1:11" s="51" customFormat="1" ht="8.25" hidden="1" customHeight="1" outlineLevel="1">
      <c r="A15" s="65"/>
      <c r="B15" s="66"/>
      <c r="C15" s="66"/>
      <c r="D15" s="66"/>
      <c r="E15" s="66"/>
      <c r="F15" s="66"/>
      <c r="G15" s="66"/>
      <c r="H15" s="67"/>
      <c r="I15" s="66"/>
      <c r="J15" s="66"/>
    </row>
    <row r="16" spans="1:11" s="51" customFormat="1" ht="12.75" hidden="1" customHeight="1" outlineLevel="1">
      <c r="A16" s="70" t="s">
        <v>252</v>
      </c>
      <c r="B16" s="71">
        <v>-3.7</v>
      </c>
      <c r="C16" s="71">
        <v>3</v>
      </c>
      <c r="D16" s="71">
        <v>11.5</v>
      </c>
      <c r="E16" s="71">
        <v>-9.1999999999999993</v>
      </c>
      <c r="F16" s="71">
        <v>-18.2</v>
      </c>
      <c r="G16" s="71">
        <v>10.5</v>
      </c>
      <c r="H16" s="71">
        <v>62</v>
      </c>
      <c r="I16" s="71">
        <v>13</v>
      </c>
      <c r="J16" s="71">
        <v>1025.5999999999999</v>
      </c>
      <c r="K16" s="72"/>
    </row>
    <row r="17" spans="1:11" s="51" customFormat="1" ht="12.75" hidden="1" customHeight="1" outlineLevel="1">
      <c r="A17" s="70" t="s">
        <v>246</v>
      </c>
      <c r="B17" s="71">
        <v>-1.6</v>
      </c>
      <c r="C17" s="71">
        <v>4.9000000000000004</v>
      </c>
      <c r="D17" s="71">
        <v>12.3</v>
      </c>
      <c r="E17" s="71">
        <v>-7.8</v>
      </c>
      <c r="F17" s="71">
        <v>-15.4</v>
      </c>
      <c r="G17" s="71">
        <v>7.8</v>
      </c>
      <c r="H17" s="71">
        <v>57</v>
      </c>
      <c r="I17" s="71">
        <v>14</v>
      </c>
      <c r="J17" s="71">
        <v>1023.3</v>
      </c>
    </row>
    <row r="18" spans="1:11" s="51" customFormat="1" ht="12.75" hidden="1" customHeight="1" outlineLevel="1">
      <c r="A18" s="70" t="s">
        <v>253</v>
      </c>
      <c r="B18" s="71">
        <v>4.7</v>
      </c>
      <c r="C18" s="71">
        <v>12</v>
      </c>
      <c r="D18" s="71">
        <v>19.399999999999999</v>
      </c>
      <c r="E18" s="71">
        <v>-1.8</v>
      </c>
      <c r="F18" s="71">
        <v>-7.5</v>
      </c>
      <c r="G18" s="71">
        <v>18.8</v>
      </c>
      <c r="H18" s="71">
        <v>53</v>
      </c>
      <c r="I18" s="71">
        <v>10</v>
      </c>
      <c r="J18" s="71">
        <v>1019.5</v>
      </c>
    </row>
    <row r="19" spans="1:11" s="51" customFormat="1" ht="12.75" hidden="1" customHeight="1" outlineLevel="1">
      <c r="A19" s="70" t="s">
        <v>254</v>
      </c>
      <c r="B19" s="71">
        <v>13.1</v>
      </c>
      <c r="C19" s="71">
        <v>20.9</v>
      </c>
      <c r="D19" s="71">
        <v>29</v>
      </c>
      <c r="E19" s="71">
        <v>5.7</v>
      </c>
      <c r="F19" s="71">
        <v>-0.6</v>
      </c>
      <c r="G19" s="71">
        <v>48.6</v>
      </c>
      <c r="H19" s="71">
        <v>51</v>
      </c>
      <c r="I19" s="71">
        <v>6</v>
      </c>
      <c r="J19" s="71">
        <v>1012.6</v>
      </c>
    </row>
    <row r="20" spans="1:11" s="51" customFormat="1" ht="12.75" hidden="1" customHeight="1" outlineLevel="1">
      <c r="A20" s="70" t="s">
        <v>249</v>
      </c>
      <c r="B20" s="71">
        <v>18.5</v>
      </c>
      <c r="C20" s="71">
        <v>26.2</v>
      </c>
      <c r="D20" s="71">
        <v>30.5</v>
      </c>
      <c r="E20" s="71">
        <v>11.1</v>
      </c>
      <c r="F20" s="71">
        <v>5.5</v>
      </c>
      <c r="G20" s="71">
        <v>22.8</v>
      </c>
      <c r="H20" s="71">
        <v>54</v>
      </c>
      <c r="I20" s="71">
        <v>9</v>
      </c>
      <c r="J20" s="71">
        <v>1011.7</v>
      </c>
    </row>
    <row r="21" spans="1:11" s="51" customFormat="1" ht="12.75" hidden="1" customHeight="1" outlineLevel="1">
      <c r="A21" s="70" t="s">
        <v>255</v>
      </c>
      <c r="B21" s="71">
        <v>22.3</v>
      </c>
      <c r="C21" s="71">
        <v>29.7</v>
      </c>
      <c r="D21" s="71">
        <v>35</v>
      </c>
      <c r="E21" s="71">
        <v>15.5</v>
      </c>
      <c r="F21" s="71">
        <v>9.4</v>
      </c>
      <c r="G21" s="71">
        <v>41.3</v>
      </c>
      <c r="H21" s="71">
        <v>57</v>
      </c>
      <c r="I21" s="71">
        <v>13</v>
      </c>
      <c r="J21" s="71">
        <v>1008.1</v>
      </c>
    </row>
    <row r="22" spans="1:11" s="51" customFormat="1" ht="12.75" hidden="1" customHeight="1" outlineLevel="1">
      <c r="A22" s="70" t="s">
        <v>248</v>
      </c>
      <c r="B22" s="71">
        <v>26.1</v>
      </c>
      <c r="C22" s="71">
        <v>30.7</v>
      </c>
      <c r="D22" s="71">
        <v>35.200000000000003</v>
      </c>
      <c r="E22" s="71">
        <v>22.8</v>
      </c>
      <c r="F22" s="71">
        <v>20.5</v>
      </c>
      <c r="G22" s="71">
        <v>578.4</v>
      </c>
      <c r="H22" s="71">
        <v>83</v>
      </c>
      <c r="I22" s="71">
        <v>26</v>
      </c>
      <c r="J22" s="71">
        <v>1007.4</v>
      </c>
    </row>
    <row r="23" spans="1:11" s="51" customFormat="1" ht="12.75" hidden="1" customHeight="1" outlineLevel="1">
      <c r="A23" s="70" t="s">
        <v>242</v>
      </c>
      <c r="B23" s="71">
        <v>24.4</v>
      </c>
      <c r="C23" s="71">
        <v>29.5</v>
      </c>
      <c r="D23" s="71">
        <v>37.200000000000003</v>
      </c>
      <c r="E23" s="71">
        <v>20.5</v>
      </c>
      <c r="F23" s="71">
        <v>13.7</v>
      </c>
      <c r="G23" s="71">
        <v>326.10000000000002</v>
      </c>
      <c r="H23" s="71">
        <v>80</v>
      </c>
      <c r="I23" s="71">
        <v>28</v>
      </c>
      <c r="J23" s="71">
        <v>1007.8</v>
      </c>
    </row>
    <row r="24" spans="1:11" s="51" customFormat="1" ht="12.75" hidden="1" customHeight="1" outlineLevel="1">
      <c r="A24" s="70" t="s">
        <v>256</v>
      </c>
      <c r="B24" s="71">
        <v>19.100000000000001</v>
      </c>
      <c r="C24" s="71">
        <v>26.3</v>
      </c>
      <c r="D24" s="71">
        <v>29.9</v>
      </c>
      <c r="E24" s="71">
        <v>14</v>
      </c>
      <c r="F24" s="71">
        <v>6.3</v>
      </c>
      <c r="G24" s="71">
        <v>50.4</v>
      </c>
      <c r="H24" s="71">
        <v>78</v>
      </c>
      <c r="I24" s="71">
        <v>28</v>
      </c>
      <c r="J24" s="71">
        <v>1013.5</v>
      </c>
    </row>
    <row r="25" spans="1:11" s="51" customFormat="1" ht="12.75" hidden="1" customHeight="1" outlineLevel="1">
      <c r="A25" s="70" t="s">
        <v>233</v>
      </c>
      <c r="B25" s="71">
        <v>13.3</v>
      </c>
      <c r="C25" s="71">
        <v>21</v>
      </c>
      <c r="D25" s="71">
        <v>27.6</v>
      </c>
      <c r="E25" s="71">
        <v>8.5</v>
      </c>
      <c r="F25" s="71">
        <v>-2.9</v>
      </c>
      <c r="G25" s="71">
        <v>40</v>
      </c>
      <c r="H25" s="71">
        <v>76</v>
      </c>
      <c r="I25" s="71">
        <v>15</v>
      </c>
      <c r="J25" s="71">
        <v>1021.4</v>
      </c>
    </row>
    <row r="26" spans="1:11" s="51" customFormat="1" ht="12.75" hidden="1" customHeight="1" outlineLevel="1">
      <c r="A26" s="70" t="s">
        <v>228</v>
      </c>
      <c r="B26" s="71">
        <v>3.4</v>
      </c>
      <c r="C26" s="71">
        <v>10</v>
      </c>
      <c r="D26" s="71">
        <v>18.3</v>
      </c>
      <c r="E26" s="71">
        <v>-2</v>
      </c>
      <c r="F26" s="71">
        <v>-9.6</v>
      </c>
      <c r="G26" s="71">
        <v>27.3</v>
      </c>
      <c r="H26" s="71">
        <v>66</v>
      </c>
      <c r="I26" s="71">
        <v>13</v>
      </c>
      <c r="J26" s="71">
        <v>1023.1</v>
      </c>
    </row>
    <row r="27" spans="1:11" s="51" customFormat="1" ht="12.75" hidden="1" customHeight="1" outlineLevel="1">
      <c r="A27" s="73" t="s">
        <v>257</v>
      </c>
      <c r="B27" s="74">
        <v>-4.3</v>
      </c>
      <c r="C27" s="74">
        <v>1.2</v>
      </c>
      <c r="D27" s="74">
        <v>8.3000000000000007</v>
      </c>
      <c r="E27" s="74">
        <v>-9.3000000000000007</v>
      </c>
      <c r="F27" s="74">
        <v>-17.899999999999999</v>
      </c>
      <c r="G27" s="74">
        <v>20.2</v>
      </c>
      <c r="H27" s="74">
        <v>66</v>
      </c>
      <c r="I27" s="74">
        <v>20</v>
      </c>
      <c r="J27" s="74">
        <v>1026.0999999999999</v>
      </c>
    </row>
    <row r="28" spans="1:11" s="69" customFormat="1" ht="12.75" customHeight="1" collapsed="1">
      <c r="A28" s="36">
        <v>2018</v>
      </c>
      <c r="B28" s="283">
        <f>AVERAGE(B30:B41)</f>
        <v>11.183333333333332</v>
      </c>
      <c r="C28" s="283">
        <f t="shared" ref="C28:E28" si="0">AVERAGE(C30:C41)</f>
        <v>18.016666666666669</v>
      </c>
      <c r="D28" s="283">
        <f>MAX(D30:D41)</f>
        <v>41</v>
      </c>
      <c r="E28" s="283">
        <f t="shared" si="0"/>
        <v>5.6083333333333334</v>
      </c>
      <c r="F28" s="283">
        <f>MIN(F30:F41)</f>
        <v>-21.7</v>
      </c>
      <c r="G28" s="283">
        <f>SUM(G30:G41)</f>
        <v>1348.6</v>
      </c>
      <c r="H28" s="283">
        <f>AVERAGE(H30:H41)</f>
        <v>67.25</v>
      </c>
      <c r="I28" s="283">
        <f>SUM(I30:I41)/12</f>
        <v>18.416666666666668</v>
      </c>
      <c r="J28" s="283">
        <f>AVERAGE(J30:J41)</f>
        <v>1017.0999999999999</v>
      </c>
      <c r="K28" s="68"/>
    </row>
    <row r="29" spans="1:11" s="51" customFormat="1" ht="8.25" customHeight="1">
      <c r="A29" s="65"/>
      <c r="B29" s="66"/>
      <c r="C29" s="66"/>
      <c r="D29" s="66"/>
      <c r="E29" s="66"/>
      <c r="F29" s="66"/>
      <c r="G29" s="66"/>
      <c r="H29" s="67"/>
      <c r="I29" s="66"/>
      <c r="J29" s="66"/>
    </row>
    <row r="30" spans="1:11" s="51" customFormat="1" ht="12.75" customHeight="1">
      <c r="A30" s="70" t="s">
        <v>252</v>
      </c>
      <c r="B30" s="71">
        <v>-6.1</v>
      </c>
      <c r="C30" s="71">
        <v>0.4</v>
      </c>
      <c r="D30" s="71">
        <v>8</v>
      </c>
      <c r="E30" s="71">
        <v>-11.2</v>
      </c>
      <c r="F30" s="71">
        <v>-21.7</v>
      </c>
      <c r="G30" s="71">
        <v>3.7</v>
      </c>
      <c r="H30" s="71">
        <v>61</v>
      </c>
      <c r="I30" s="71">
        <v>20</v>
      </c>
      <c r="J30" s="71">
        <v>1024.5</v>
      </c>
      <c r="K30" s="72"/>
    </row>
    <row r="31" spans="1:11" s="51" customFormat="1" ht="12.75" customHeight="1">
      <c r="A31" s="70" t="s">
        <v>246</v>
      </c>
      <c r="B31" s="71">
        <v>-3.6</v>
      </c>
      <c r="C31" s="71">
        <v>3.2</v>
      </c>
      <c r="D31" s="71">
        <v>10.9</v>
      </c>
      <c r="E31" s="71">
        <v>-9.8000000000000007</v>
      </c>
      <c r="F31" s="71">
        <v>-19.5</v>
      </c>
      <c r="G31" s="71">
        <v>24.6</v>
      </c>
      <c r="H31" s="71">
        <v>53</v>
      </c>
      <c r="I31" s="71">
        <v>11</v>
      </c>
      <c r="J31" s="71">
        <v>1023.6</v>
      </c>
    </row>
    <row r="32" spans="1:11" s="51" customFormat="1" ht="12.75" customHeight="1">
      <c r="A32" s="70" t="s">
        <v>253</v>
      </c>
      <c r="B32" s="71">
        <v>6.8</v>
      </c>
      <c r="C32" s="71">
        <v>13.7</v>
      </c>
      <c r="D32" s="71">
        <v>23.1</v>
      </c>
      <c r="E32" s="71">
        <v>0.4</v>
      </c>
      <c r="F32" s="71">
        <v>-8.1999999999999993</v>
      </c>
      <c r="G32" s="71">
        <v>42.8</v>
      </c>
      <c r="H32" s="71">
        <v>62</v>
      </c>
      <c r="I32" s="71">
        <v>17</v>
      </c>
      <c r="J32" s="71">
        <v>1020.6</v>
      </c>
    </row>
    <row r="33" spans="1:10" s="51" customFormat="1" ht="12.75" customHeight="1">
      <c r="A33" s="70" t="s">
        <v>254</v>
      </c>
      <c r="B33" s="71">
        <v>12</v>
      </c>
      <c r="C33" s="71">
        <v>19.7</v>
      </c>
      <c r="D33" s="71">
        <v>29.5</v>
      </c>
      <c r="E33" s="71">
        <v>4.9000000000000004</v>
      </c>
      <c r="F33" s="71">
        <v>-2.6</v>
      </c>
      <c r="G33" s="71">
        <v>143.80000000000001</v>
      </c>
      <c r="H33" s="71">
        <v>61</v>
      </c>
      <c r="I33" s="71">
        <v>10</v>
      </c>
      <c r="J33" s="71">
        <v>1015.8</v>
      </c>
    </row>
    <row r="34" spans="1:10" s="51" customFormat="1" ht="12.75" customHeight="1">
      <c r="A34" s="70" t="s">
        <v>249</v>
      </c>
      <c r="B34" s="71">
        <v>17.100000000000001</v>
      </c>
      <c r="C34" s="71">
        <v>24.1</v>
      </c>
      <c r="D34" s="71">
        <v>31.5</v>
      </c>
      <c r="E34" s="71">
        <v>10.5</v>
      </c>
      <c r="F34" s="71">
        <v>3.6</v>
      </c>
      <c r="G34" s="71">
        <v>268.60000000000002</v>
      </c>
      <c r="H34" s="71">
        <v>69</v>
      </c>
      <c r="I34" s="71">
        <v>16</v>
      </c>
      <c r="J34" s="71">
        <v>1011.5</v>
      </c>
    </row>
    <row r="35" spans="1:10" s="51" customFormat="1" ht="12.75" customHeight="1">
      <c r="A35" s="70" t="s">
        <v>250</v>
      </c>
      <c r="B35" s="71">
        <v>22.6</v>
      </c>
      <c r="C35" s="71">
        <v>29.7</v>
      </c>
      <c r="D35" s="71">
        <v>33.9</v>
      </c>
      <c r="E35" s="71">
        <v>16.5</v>
      </c>
      <c r="F35" s="71">
        <v>11.3</v>
      </c>
      <c r="G35" s="71">
        <v>101.4</v>
      </c>
      <c r="H35" s="71">
        <v>64</v>
      </c>
      <c r="I35" s="71">
        <v>18</v>
      </c>
      <c r="J35" s="71">
        <v>1007.7</v>
      </c>
    </row>
    <row r="36" spans="1:10" s="51" customFormat="1" ht="12.75" customHeight="1">
      <c r="A36" s="70" t="s">
        <v>248</v>
      </c>
      <c r="B36" s="71">
        <v>26.6</v>
      </c>
      <c r="C36" s="71">
        <v>32.700000000000003</v>
      </c>
      <c r="D36" s="71">
        <v>38.5</v>
      </c>
      <c r="E36" s="71">
        <v>21.9</v>
      </c>
      <c r="F36" s="71">
        <v>13.8</v>
      </c>
      <c r="G36" s="71">
        <v>204.5</v>
      </c>
      <c r="H36" s="71">
        <v>74</v>
      </c>
      <c r="I36" s="71">
        <v>24</v>
      </c>
      <c r="J36" s="71">
        <v>1008.9</v>
      </c>
    </row>
    <row r="37" spans="1:10" s="51" customFormat="1" ht="12.75" customHeight="1">
      <c r="A37" s="70" t="s">
        <v>242</v>
      </c>
      <c r="B37" s="71">
        <v>27.2</v>
      </c>
      <c r="C37" s="71">
        <v>33.299999999999997</v>
      </c>
      <c r="D37" s="71">
        <v>41</v>
      </c>
      <c r="E37" s="71">
        <v>22.5</v>
      </c>
      <c r="F37" s="71">
        <v>15.8</v>
      </c>
      <c r="G37" s="71">
        <v>300.60000000000002</v>
      </c>
      <c r="H37" s="71">
        <v>73</v>
      </c>
      <c r="I37" s="71">
        <v>31</v>
      </c>
      <c r="J37" s="71">
        <v>1007.4</v>
      </c>
    </row>
    <row r="38" spans="1:10" s="51" customFormat="1" ht="12.75" customHeight="1">
      <c r="A38" s="70" t="s">
        <v>256</v>
      </c>
      <c r="B38" s="71">
        <v>19.2</v>
      </c>
      <c r="C38" s="71">
        <v>25.9</v>
      </c>
      <c r="D38" s="71">
        <v>30.9</v>
      </c>
      <c r="E38" s="71">
        <v>14.1</v>
      </c>
      <c r="F38" s="71">
        <v>7.6</v>
      </c>
      <c r="G38" s="71">
        <v>77</v>
      </c>
      <c r="H38" s="71">
        <v>75</v>
      </c>
      <c r="I38" s="71">
        <v>25</v>
      </c>
      <c r="J38" s="71">
        <v>1013.8</v>
      </c>
    </row>
    <row r="39" spans="1:10" s="51" customFormat="1" ht="12.75" customHeight="1">
      <c r="A39" s="70" t="s">
        <v>233</v>
      </c>
      <c r="B39" s="71">
        <v>10.199999999999999</v>
      </c>
      <c r="C39" s="71">
        <v>17.600000000000001</v>
      </c>
      <c r="D39" s="71">
        <v>25.6</v>
      </c>
      <c r="E39" s="71">
        <v>5.0999999999999996</v>
      </c>
      <c r="F39" s="71">
        <v>-1.7</v>
      </c>
      <c r="G39" s="71">
        <v>110</v>
      </c>
      <c r="H39" s="71">
        <v>77</v>
      </c>
      <c r="I39" s="71">
        <v>19</v>
      </c>
      <c r="J39" s="71">
        <v>1019.4</v>
      </c>
    </row>
    <row r="40" spans="1:10" s="51" customFormat="1" ht="12.75" customHeight="1">
      <c r="A40" s="70" t="s">
        <v>228</v>
      </c>
      <c r="B40" s="71">
        <v>5.2</v>
      </c>
      <c r="C40" s="71">
        <v>12.3</v>
      </c>
      <c r="D40" s="71">
        <v>20</v>
      </c>
      <c r="E40" s="71">
        <v>0.5</v>
      </c>
      <c r="F40" s="71">
        <v>-6.3</v>
      </c>
      <c r="G40" s="71">
        <v>55.5</v>
      </c>
      <c r="H40" s="71">
        <v>75</v>
      </c>
      <c r="I40" s="71">
        <v>17</v>
      </c>
      <c r="J40" s="71">
        <v>1024.0999999999999</v>
      </c>
    </row>
    <row r="41" spans="1:10" s="51" customFormat="1" ht="12.75" customHeight="1">
      <c r="A41" s="73" t="s">
        <v>257</v>
      </c>
      <c r="B41" s="74">
        <v>-3</v>
      </c>
      <c r="C41" s="74">
        <v>3.6</v>
      </c>
      <c r="D41" s="74">
        <v>12.9</v>
      </c>
      <c r="E41" s="74">
        <v>-8.1</v>
      </c>
      <c r="F41" s="74">
        <v>-17.3</v>
      </c>
      <c r="G41" s="74">
        <v>16.100000000000001</v>
      </c>
      <c r="H41" s="74">
        <v>63</v>
      </c>
      <c r="I41" s="74">
        <v>13</v>
      </c>
      <c r="J41" s="74">
        <v>1027.9000000000001</v>
      </c>
    </row>
    <row r="42" spans="1:10" s="51" customFormat="1" ht="9" customHeight="1" thickBot="1">
      <c r="A42" s="75"/>
      <c r="B42" s="76"/>
      <c r="C42" s="76"/>
      <c r="D42" s="76"/>
      <c r="E42" s="76"/>
      <c r="F42" s="76"/>
      <c r="G42" s="76"/>
      <c r="H42" s="76"/>
      <c r="I42" s="76"/>
      <c r="J42" s="77"/>
    </row>
    <row r="43" spans="1:10" s="35" customFormat="1" ht="14.1" customHeight="1">
      <c r="A43" s="172" t="s">
        <v>221</v>
      </c>
      <c r="B43" s="363" t="s">
        <v>56</v>
      </c>
      <c r="C43" s="364"/>
      <c r="D43" s="363" t="s">
        <v>57</v>
      </c>
      <c r="E43" s="364"/>
      <c r="F43" s="172" t="s">
        <v>58</v>
      </c>
      <c r="G43" s="172" t="s">
        <v>59</v>
      </c>
      <c r="H43" s="360" t="s">
        <v>258</v>
      </c>
      <c r="I43" s="362"/>
      <c r="J43" s="362"/>
    </row>
    <row r="44" spans="1:10" s="35" customFormat="1" ht="14.1" customHeight="1">
      <c r="A44" s="175"/>
      <c r="B44" s="358" t="s">
        <v>95</v>
      </c>
      <c r="C44" s="359"/>
      <c r="D44" s="358" t="s">
        <v>94</v>
      </c>
      <c r="E44" s="359"/>
      <c r="F44" s="175" t="s">
        <v>96</v>
      </c>
      <c r="G44" s="184" t="s">
        <v>115</v>
      </c>
      <c r="H44" s="185" t="s">
        <v>60</v>
      </c>
      <c r="I44" s="186" t="s">
        <v>61</v>
      </c>
      <c r="J44" s="187" t="s">
        <v>114</v>
      </c>
    </row>
    <row r="45" spans="1:10" s="35" customFormat="1" ht="14.1" customHeight="1">
      <c r="A45" s="175"/>
      <c r="B45" s="358" t="s">
        <v>62</v>
      </c>
      <c r="C45" s="359"/>
      <c r="D45" s="358" t="s">
        <v>97</v>
      </c>
      <c r="E45" s="359"/>
      <c r="F45" s="175" t="s">
        <v>98</v>
      </c>
      <c r="G45" s="184" t="s">
        <v>99</v>
      </c>
      <c r="H45" s="177"/>
      <c r="I45" s="188"/>
      <c r="J45" s="187" t="s">
        <v>123</v>
      </c>
    </row>
    <row r="46" spans="1:10" s="35" customFormat="1" ht="14.1" customHeight="1">
      <c r="A46" s="178" t="s">
        <v>45</v>
      </c>
      <c r="B46" s="353" t="s">
        <v>229</v>
      </c>
      <c r="C46" s="354"/>
      <c r="D46" s="355" t="s">
        <v>143</v>
      </c>
      <c r="E46" s="356"/>
      <c r="F46" s="178" t="s">
        <v>63</v>
      </c>
      <c r="G46" s="178" t="s">
        <v>230</v>
      </c>
      <c r="H46" s="180" t="s">
        <v>94</v>
      </c>
      <c r="I46" s="189" t="s">
        <v>100</v>
      </c>
      <c r="J46" s="179" t="s">
        <v>124</v>
      </c>
    </row>
    <row r="47" spans="1:10" s="51" customFormat="1" ht="14.25" hidden="1" customHeight="1">
      <c r="A47" s="65">
        <v>2012</v>
      </c>
      <c r="B47" s="78"/>
      <c r="C47" s="79">
        <v>3.1249999999999987</v>
      </c>
      <c r="D47" s="79"/>
      <c r="E47" s="79">
        <v>0</v>
      </c>
      <c r="F47" s="66">
        <v>2307.4</v>
      </c>
      <c r="G47" s="80">
        <v>0</v>
      </c>
      <c r="H47" s="81">
        <v>1.2416666666666667</v>
      </c>
      <c r="I47" s="66">
        <v>7.8</v>
      </c>
      <c r="J47" s="66">
        <v>16.100000000000001</v>
      </c>
    </row>
    <row r="48" spans="1:10" s="51" customFormat="1" ht="14.25" customHeight="1">
      <c r="A48" s="65">
        <v>2013</v>
      </c>
      <c r="B48" s="78"/>
      <c r="C48" s="79">
        <v>4.4000000000000004</v>
      </c>
      <c r="D48" s="79"/>
      <c r="E48" s="79">
        <v>0</v>
      </c>
      <c r="F48" s="66">
        <v>2247.8000000000002</v>
      </c>
      <c r="G48" s="80">
        <v>0</v>
      </c>
      <c r="H48" s="81">
        <v>1.1000000000000001</v>
      </c>
      <c r="I48" s="66">
        <v>6.9</v>
      </c>
      <c r="J48" s="66">
        <v>14.5</v>
      </c>
    </row>
    <row r="49" spans="1:10" s="51" customFormat="1" ht="14.25" customHeight="1">
      <c r="A49" s="65">
        <v>2014</v>
      </c>
      <c r="B49" s="78"/>
      <c r="C49" s="79">
        <v>4.0999999999999996</v>
      </c>
      <c r="D49" s="79"/>
      <c r="E49" s="79">
        <v>0</v>
      </c>
      <c r="F49" s="66">
        <v>2326.8000000000002</v>
      </c>
      <c r="G49" s="80">
        <v>0</v>
      </c>
      <c r="H49" s="81">
        <v>1.1000000000000001</v>
      </c>
      <c r="I49" s="66">
        <v>7.7</v>
      </c>
      <c r="J49" s="66">
        <v>15.4</v>
      </c>
    </row>
    <row r="50" spans="1:10" s="51" customFormat="1" ht="14.25" customHeight="1">
      <c r="A50" s="65">
        <v>2015</v>
      </c>
      <c r="B50" s="78"/>
      <c r="C50" s="79">
        <v>4.2166666666666668</v>
      </c>
      <c r="D50" s="79"/>
      <c r="E50" s="79">
        <v>0</v>
      </c>
      <c r="F50" s="66">
        <v>2459.6</v>
      </c>
      <c r="G50" s="80">
        <v>0</v>
      </c>
      <c r="H50" s="81">
        <v>1.2083333333333333</v>
      </c>
      <c r="I50" s="66">
        <v>7.3</v>
      </c>
      <c r="J50" s="66">
        <v>14.8</v>
      </c>
    </row>
    <row r="51" spans="1:10" s="51" customFormat="1" ht="14.25" customHeight="1">
      <c r="A51" s="65">
        <v>2016</v>
      </c>
      <c r="B51" s="78"/>
      <c r="C51" s="79">
        <v>4.6083333333333334</v>
      </c>
      <c r="D51" s="79"/>
      <c r="E51" s="79">
        <v>0</v>
      </c>
      <c r="F51" s="66">
        <v>2378.1000000000004</v>
      </c>
      <c r="G51" s="80">
        <v>0</v>
      </c>
      <c r="H51" s="81">
        <v>1.1666666666666667</v>
      </c>
      <c r="I51" s="66">
        <v>8.3000000000000007</v>
      </c>
      <c r="J51" s="66">
        <v>17.100000000000001</v>
      </c>
    </row>
    <row r="52" spans="1:10" s="51" customFormat="1" ht="14.25" customHeight="1">
      <c r="A52" s="65">
        <v>2017</v>
      </c>
      <c r="B52" s="78"/>
      <c r="C52" s="79">
        <f>SUM(C54:C65)/12</f>
        <v>3.6249999999999996</v>
      </c>
      <c r="D52" s="79"/>
      <c r="E52" s="79"/>
      <c r="F52" s="66">
        <v>2502.4</v>
      </c>
      <c r="G52" s="80"/>
      <c r="H52" s="81">
        <v>1.2</v>
      </c>
      <c r="I52" s="81">
        <v>6.9</v>
      </c>
      <c r="J52" s="81">
        <v>13.4</v>
      </c>
    </row>
    <row r="53" spans="1:10" s="51" customFormat="1" ht="8.25" hidden="1" customHeight="1" outlineLevel="1">
      <c r="A53" s="65"/>
      <c r="B53" s="78"/>
      <c r="C53" s="79"/>
      <c r="D53" s="79"/>
      <c r="E53" s="79"/>
      <c r="F53" s="66"/>
      <c r="G53" s="80"/>
      <c r="H53" s="81"/>
      <c r="I53" s="81"/>
      <c r="J53" s="66"/>
    </row>
    <row r="54" spans="1:10" s="51" customFormat="1" ht="12.75" hidden="1" customHeight="1" outlineLevel="1">
      <c r="A54" s="70" t="s">
        <v>226</v>
      </c>
      <c r="B54" s="82"/>
      <c r="C54" s="83">
        <v>-10.9</v>
      </c>
      <c r="D54" s="84"/>
      <c r="E54" s="84"/>
      <c r="F54" s="71">
        <v>190.8</v>
      </c>
      <c r="G54" s="85"/>
      <c r="H54" s="86">
        <v>0.9</v>
      </c>
      <c r="I54" s="87">
        <v>5.8</v>
      </c>
      <c r="J54" s="71">
        <v>11.1</v>
      </c>
    </row>
    <row r="55" spans="1:10" s="51" customFormat="1" ht="12.75" hidden="1" customHeight="1" outlineLevel="1">
      <c r="A55" s="70" t="s">
        <v>259</v>
      </c>
      <c r="B55" s="82"/>
      <c r="C55" s="83">
        <v>-10.1</v>
      </c>
      <c r="D55" s="84"/>
      <c r="E55" s="84"/>
      <c r="F55" s="71">
        <v>207.3</v>
      </c>
      <c r="G55" s="85"/>
      <c r="H55" s="86">
        <v>1.1000000000000001</v>
      </c>
      <c r="I55" s="87">
        <v>5</v>
      </c>
      <c r="J55" s="71">
        <v>10.3</v>
      </c>
    </row>
    <row r="56" spans="1:10" s="51" customFormat="1" ht="12.75" hidden="1" customHeight="1" outlineLevel="1">
      <c r="A56" s="70" t="s">
        <v>231</v>
      </c>
      <c r="B56" s="82"/>
      <c r="C56" s="83">
        <v>-6.2</v>
      </c>
      <c r="D56" s="84"/>
      <c r="E56" s="84"/>
      <c r="F56" s="71">
        <v>217.9</v>
      </c>
      <c r="G56" s="85"/>
      <c r="H56" s="86">
        <v>1.2</v>
      </c>
      <c r="I56" s="87">
        <v>6.1</v>
      </c>
      <c r="J56" s="71">
        <v>12.5</v>
      </c>
    </row>
    <row r="57" spans="1:10" s="51" customFormat="1" ht="12.75" hidden="1" customHeight="1" outlineLevel="1">
      <c r="A57" s="70" t="s">
        <v>232</v>
      </c>
      <c r="B57" s="82"/>
      <c r="C57" s="83">
        <v>0.7</v>
      </c>
      <c r="D57" s="84"/>
      <c r="E57" s="84"/>
      <c r="F57" s="71">
        <v>264.10000000000002</v>
      </c>
      <c r="G57" s="85"/>
      <c r="H57" s="86">
        <v>1.5</v>
      </c>
      <c r="I57" s="87">
        <v>6.1</v>
      </c>
      <c r="J57" s="71">
        <v>13</v>
      </c>
    </row>
    <row r="58" spans="1:10" s="51" customFormat="1" ht="12.75" hidden="1" customHeight="1" outlineLevel="1">
      <c r="A58" s="70" t="s">
        <v>260</v>
      </c>
      <c r="B58" s="82"/>
      <c r="C58" s="83">
        <v>6.9</v>
      </c>
      <c r="D58" s="84"/>
      <c r="E58" s="84"/>
      <c r="F58" s="71">
        <v>286.3</v>
      </c>
      <c r="G58" s="85"/>
      <c r="H58" s="86">
        <v>1.5</v>
      </c>
      <c r="I58" s="87">
        <v>6.9</v>
      </c>
      <c r="J58" s="71">
        <v>13.4</v>
      </c>
    </row>
    <row r="59" spans="1:10" s="51" customFormat="1" ht="12.75" hidden="1" customHeight="1" outlineLevel="1">
      <c r="A59" s="70" t="s">
        <v>261</v>
      </c>
      <c r="B59" s="82"/>
      <c r="C59" s="83">
        <v>11.5</v>
      </c>
      <c r="D59" s="84"/>
      <c r="E59" s="84"/>
      <c r="F59" s="71">
        <v>273.8</v>
      </c>
      <c r="G59" s="85"/>
      <c r="H59" s="86">
        <v>1.5</v>
      </c>
      <c r="I59" s="87">
        <v>5.5</v>
      </c>
      <c r="J59" s="71">
        <v>11.7</v>
      </c>
    </row>
    <row r="60" spans="1:10" s="51" customFormat="1" ht="12.75" hidden="1" customHeight="1" outlineLevel="1">
      <c r="A60" s="70" t="s">
        <v>262</v>
      </c>
      <c r="B60" s="82"/>
      <c r="C60" s="83">
        <v>22.3</v>
      </c>
      <c r="D60" s="84"/>
      <c r="E60" s="84"/>
      <c r="F60" s="71">
        <v>132</v>
      </c>
      <c r="G60" s="85"/>
      <c r="H60" s="86">
        <v>1.1000000000000001</v>
      </c>
      <c r="I60" s="87">
        <v>5</v>
      </c>
      <c r="J60" s="71">
        <v>8.8000000000000007</v>
      </c>
    </row>
    <row r="61" spans="1:10" s="51" customFormat="1" ht="12.75" hidden="1" customHeight="1" outlineLevel="1">
      <c r="A61" s="70" t="s">
        <v>263</v>
      </c>
      <c r="B61" s="82"/>
      <c r="C61" s="83">
        <v>19.899999999999999</v>
      </c>
      <c r="D61" s="84"/>
      <c r="E61" s="84"/>
      <c r="F61" s="71">
        <v>169.2</v>
      </c>
      <c r="G61" s="85"/>
      <c r="H61" s="86">
        <v>1.2</v>
      </c>
      <c r="I61" s="87">
        <v>4.5999999999999996</v>
      </c>
      <c r="J61" s="71">
        <v>10.6</v>
      </c>
    </row>
    <row r="62" spans="1:10" s="51" customFormat="1" ht="12.75" hidden="1" customHeight="1" outlineLevel="1">
      <c r="A62" s="70" t="s">
        <v>227</v>
      </c>
      <c r="B62" s="82"/>
      <c r="C62" s="83">
        <v>14.6</v>
      </c>
      <c r="D62" s="84"/>
      <c r="E62" s="84"/>
      <c r="F62" s="71">
        <v>214.6</v>
      </c>
      <c r="G62" s="85"/>
      <c r="H62" s="86">
        <v>1.1000000000000001</v>
      </c>
      <c r="I62" s="87">
        <v>5.0999999999999996</v>
      </c>
      <c r="J62" s="71">
        <v>9.3000000000000007</v>
      </c>
    </row>
    <row r="63" spans="1:10" s="51" customFormat="1" ht="12.75" hidden="1" customHeight="1" outlineLevel="1">
      <c r="A63" s="70" t="s">
        <v>243</v>
      </c>
      <c r="B63" s="82"/>
      <c r="C63" s="83">
        <v>8.5</v>
      </c>
      <c r="D63" s="84"/>
      <c r="E63" s="84"/>
      <c r="F63" s="71">
        <v>187.1</v>
      </c>
      <c r="G63" s="85"/>
      <c r="H63" s="86">
        <v>1</v>
      </c>
      <c r="I63" s="87">
        <v>4.9000000000000004</v>
      </c>
      <c r="J63" s="71">
        <v>9.8000000000000007</v>
      </c>
    </row>
    <row r="64" spans="1:10" s="51" customFormat="1" ht="12.75" hidden="1" customHeight="1" outlineLevel="1">
      <c r="A64" s="70" t="s">
        <v>264</v>
      </c>
      <c r="B64" s="82"/>
      <c r="C64" s="83">
        <v>-3.2</v>
      </c>
      <c r="D64" s="84"/>
      <c r="E64" s="84"/>
      <c r="F64" s="71">
        <v>179.8</v>
      </c>
      <c r="G64" s="85"/>
      <c r="H64" s="86">
        <v>1</v>
      </c>
      <c r="I64" s="87">
        <v>6.6</v>
      </c>
      <c r="J64" s="71">
        <v>12</v>
      </c>
    </row>
    <row r="65" spans="1:10" s="51" customFormat="1" ht="12.75" hidden="1" customHeight="1" outlineLevel="1">
      <c r="A65" s="73" t="s">
        <v>265</v>
      </c>
      <c r="B65" s="88"/>
      <c r="C65" s="89">
        <v>-10.5</v>
      </c>
      <c r="D65" s="90"/>
      <c r="E65" s="90"/>
      <c r="F65" s="74">
        <v>179.5</v>
      </c>
      <c r="G65" s="74"/>
      <c r="H65" s="91">
        <v>1.1000000000000001</v>
      </c>
      <c r="I65" s="92">
        <v>6.5</v>
      </c>
      <c r="J65" s="74">
        <v>11.8</v>
      </c>
    </row>
    <row r="66" spans="1:10" s="27" customFormat="1" ht="15" customHeight="1" collapsed="1">
      <c r="A66" s="36">
        <v>2018</v>
      </c>
      <c r="B66" s="281"/>
      <c r="C66" s="282">
        <f>AVERAGE(C68:C79)</f>
        <v>4.3583333333333334</v>
      </c>
      <c r="D66" s="282"/>
      <c r="E66" s="282">
        <f>AVERAGE(E68:E79)</f>
        <v>4.9799999999999995</v>
      </c>
      <c r="F66" s="283">
        <f>SUM(F68:F79)</f>
        <v>2513.4</v>
      </c>
      <c r="G66" s="284"/>
      <c r="H66" s="285">
        <f>AVERAGE(H68:H79)</f>
        <v>1.2166666666666668</v>
      </c>
      <c r="I66" s="285">
        <f>MAX(I68:I79)</f>
        <v>7.1</v>
      </c>
      <c r="J66" s="285">
        <f>MIN(J68:J79)</f>
        <v>8.6999999999999993</v>
      </c>
    </row>
    <row r="67" spans="1:10" s="27" customFormat="1" ht="12" customHeight="1">
      <c r="A67" s="65"/>
      <c r="B67" s="78"/>
      <c r="C67" s="79"/>
      <c r="D67" s="79"/>
      <c r="E67" s="79"/>
      <c r="F67" s="66"/>
      <c r="G67" s="80"/>
      <c r="H67" s="81"/>
      <c r="I67" s="81"/>
      <c r="J67" s="66"/>
    </row>
    <row r="68" spans="1:10" s="27" customFormat="1" ht="12" customHeight="1">
      <c r="A68" s="70" t="s">
        <v>226</v>
      </c>
      <c r="B68" s="82"/>
      <c r="C68" s="83">
        <v>-13.1</v>
      </c>
      <c r="D68" s="84"/>
      <c r="E68" s="311" t="s">
        <v>305</v>
      </c>
      <c r="F68" s="71">
        <v>193.4</v>
      </c>
      <c r="G68" s="311" t="s">
        <v>305</v>
      </c>
      <c r="H68" s="86">
        <v>1</v>
      </c>
      <c r="I68" s="87">
        <v>5.7</v>
      </c>
      <c r="J68" s="71">
        <v>11.9</v>
      </c>
    </row>
    <row r="69" spans="1:10">
      <c r="A69" s="70" t="s">
        <v>259</v>
      </c>
      <c r="B69" s="82"/>
      <c r="C69" s="83">
        <v>-13.2</v>
      </c>
      <c r="D69" s="84"/>
      <c r="E69" s="311" t="s">
        <v>305</v>
      </c>
      <c r="F69" s="71">
        <v>199.2</v>
      </c>
      <c r="G69" s="311" t="s">
        <v>305</v>
      </c>
      <c r="H69" s="86">
        <v>1.2</v>
      </c>
      <c r="I69" s="87">
        <v>6.1</v>
      </c>
      <c r="J69" s="71">
        <v>12.1</v>
      </c>
    </row>
    <row r="70" spans="1:10">
      <c r="A70" s="70" t="s">
        <v>231</v>
      </c>
      <c r="B70" s="82"/>
      <c r="C70" s="83">
        <v>-0.9</v>
      </c>
      <c r="D70" s="84"/>
      <c r="E70" s="311" t="s">
        <v>305</v>
      </c>
      <c r="F70" s="71">
        <v>208.1</v>
      </c>
      <c r="G70" s="311" t="s">
        <v>305</v>
      </c>
      <c r="H70" s="86">
        <v>1.4</v>
      </c>
      <c r="I70" s="87">
        <v>6.5</v>
      </c>
      <c r="J70" s="71">
        <v>12.6</v>
      </c>
    </row>
    <row r="71" spans="1:10">
      <c r="A71" s="70" t="s">
        <v>232</v>
      </c>
      <c r="B71" s="82"/>
      <c r="C71" s="83">
        <v>2.9</v>
      </c>
      <c r="D71" s="84"/>
      <c r="E71" s="311" t="s">
        <v>305</v>
      </c>
      <c r="F71" s="71">
        <v>216.7</v>
      </c>
      <c r="G71" s="311" t="s">
        <v>305</v>
      </c>
      <c r="H71" s="86">
        <v>1.5</v>
      </c>
      <c r="I71" s="87">
        <v>7.1</v>
      </c>
      <c r="J71" s="71">
        <v>13.7</v>
      </c>
    </row>
    <row r="72" spans="1:10">
      <c r="A72" s="70" t="s">
        <v>260</v>
      </c>
      <c r="B72" s="82"/>
      <c r="C72" s="83">
        <v>10.3</v>
      </c>
      <c r="D72" s="84"/>
      <c r="E72" s="311" t="s">
        <v>305</v>
      </c>
      <c r="F72" s="71">
        <v>242.7</v>
      </c>
      <c r="G72" s="311" t="s">
        <v>305</v>
      </c>
      <c r="H72" s="86">
        <v>1.4</v>
      </c>
      <c r="I72" s="87">
        <v>7.1</v>
      </c>
      <c r="J72" s="71">
        <v>13.2</v>
      </c>
    </row>
    <row r="73" spans="1:10">
      <c r="A73" s="70" t="s">
        <v>261</v>
      </c>
      <c r="B73" s="82"/>
      <c r="C73" s="83">
        <v>14.5</v>
      </c>
      <c r="D73" s="84"/>
      <c r="E73" s="311" t="s">
        <v>305</v>
      </c>
      <c r="F73" s="71">
        <v>255.7</v>
      </c>
      <c r="G73" s="311" t="s">
        <v>305</v>
      </c>
      <c r="H73" s="86">
        <v>1.5</v>
      </c>
      <c r="I73" s="87">
        <v>4.7</v>
      </c>
      <c r="J73" s="71">
        <v>8.6999999999999993</v>
      </c>
    </row>
    <row r="74" spans="1:10">
      <c r="A74" s="70" t="s">
        <v>262</v>
      </c>
      <c r="B74" s="82"/>
      <c r="C74" s="83">
        <v>20.9</v>
      </c>
      <c r="D74" s="84"/>
      <c r="E74" s="311" t="s">
        <v>305</v>
      </c>
      <c r="F74" s="71">
        <v>252.5</v>
      </c>
      <c r="G74" s="311" t="s">
        <v>305</v>
      </c>
      <c r="H74" s="86">
        <v>1.4</v>
      </c>
      <c r="I74" s="87">
        <v>4.9000000000000004</v>
      </c>
      <c r="J74" s="71">
        <v>9.5</v>
      </c>
    </row>
    <row r="75" spans="1:10">
      <c r="A75" s="70" t="s">
        <v>263</v>
      </c>
      <c r="B75" s="82"/>
      <c r="C75" s="83">
        <v>21.1</v>
      </c>
      <c r="D75" s="84"/>
      <c r="E75" s="84">
        <v>6.2</v>
      </c>
      <c r="F75" s="71">
        <v>234.4</v>
      </c>
      <c r="G75" s="311" t="s">
        <v>305</v>
      </c>
      <c r="H75" s="86">
        <v>1.4</v>
      </c>
      <c r="I75" s="87">
        <v>6</v>
      </c>
      <c r="J75" s="71">
        <v>12.4</v>
      </c>
    </row>
    <row r="76" spans="1:10">
      <c r="A76" s="70" t="s">
        <v>227</v>
      </c>
      <c r="B76" s="82"/>
      <c r="C76" s="83">
        <v>14</v>
      </c>
      <c r="D76" s="84"/>
      <c r="E76" s="84">
        <v>5.2</v>
      </c>
      <c r="F76" s="71">
        <v>200.3</v>
      </c>
      <c r="G76" s="311" t="s">
        <v>305</v>
      </c>
      <c r="H76" s="86">
        <v>1.1000000000000001</v>
      </c>
      <c r="I76" s="87">
        <v>5.4</v>
      </c>
      <c r="J76" s="71">
        <v>10.199999999999999</v>
      </c>
    </row>
    <row r="77" spans="1:10">
      <c r="A77" s="70" t="s">
        <v>243</v>
      </c>
      <c r="B77" s="82"/>
      <c r="C77" s="83">
        <v>5.5</v>
      </c>
      <c r="D77" s="84"/>
      <c r="E77" s="84">
        <v>4.9000000000000004</v>
      </c>
      <c r="F77" s="71">
        <v>192.7</v>
      </c>
      <c r="G77" s="311" t="s">
        <v>305</v>
      </c>
      <c r="H77" s="86">
        <v>1</v>
      </c>
      <c r="I77" s="87">
        <v>5.9</v>
      </c>
      <c r="J77" s="71">
        <v>12.2</v>
      </c>
    </row>
    <row r="78" spans="1:10">
      <c r="A78" s="70" t="s">
        <v>228</v>
      </c>
      <c r="B78" s="82"/>
      <c r="C78" s="83">
        <v>0.3</v>
      </c>
      <c r="D78" s="84"/>
      <c r="E78" s="84">
        <v>4.7</v>
      </c>
      <c r="F78" s="71">
        <v>141</v>
      </c>
      <c r="G78" s="311" t="s">
        <v>305</v>
      </c>
      <c r="H78" s="86">
        <v>0.8</v>
      </c>
      <c r="I78" s="87">
        <v>6.7</v>
      </c>
      <c r="J78" s="71">
        <v>15.1</v>
      </c>
    </row>
    <row r="79" spans="1:10">
      <c r="A79" s="73" t="s">
        <v>265</v>
      </c>
      <c r="B79" s="88"/>
      <c r="C79" s="89">
        <v>-10</v>
      </c>
      <c r="D79" s="90"/>
      <c r="E79" s="90">
        <v>3.9</v>
      </c>
      <c r="F79" s="74">
        <v>176.7</v>
      </c>
      <c r="G79" s="311" t="s">
        <v>305</v>
      </c>
      <c r="H79" s="91">
        <v>0.9</v>
      </c>
      <c r="I79" s="92">
        <v>6.1</v>
      </c>
      <c r="J79" s="74">
        <v>10.6</v>
      </c>
    </row>
    <row r="80" spans="1:10">
      <c r="A80" s="22" t="s">
        <v>130</v>
      </c>
      <c r="B80" s="23"/>
      <c r="C80" s="23"/>
      <c r="D80" s="23"/>
      <c r="E80" s="23"/>
      <c r="F80" s="23"/>
      <c r="G80" s="23"/>
      <c r="H80" s="23"/>
      <c r="I80" s="23"/>
      <c r="J80" s="24"/>
    </row>
    <row r="81" spans="1:10">
      <c r="A81" s="22" t="s">
        <v>131</v>
      </c>
      <c r="B81" s="23"/>
      <c r="C81" s="23"/>
      <c r="D81" s="23"/>
      <c r="E81" s="23"/>
      <c r="F81" s="23"/>
      <c r="G81" s="27"/>
      <c r="H81" s="44"/>
      <c r="I81" s="44"/>
      <c r="J81" s="24"/>
    </row>
    <row r="82" spans="1:10">
      <c r="A82" s="43" t="s">
        <v>295</v>
      </c>
      <c r="B82" s="23"/>
      <c r="C82" s="23"/>
      <c r="D82" s="23"/>
      <c r="E82" s="23"/>
      <c r="F82" s="357"/>
      <c r="G82" s="357"/>
      <c r="H82" s="357"/>
      <c r="I82" s="357"/>
      <c r="J82" s="357"/>
    </row>
  </sheetData>
  <mergeCells count="12">
    <mergeCell ref="H6:I6"/>
    <mergeCell ref="H43:J43"/>
    <mergeCell ref="D44:E44"/>
    <mergeCell ref="B6:F6"/>
    <mergeCell ref="B43:C43"/>
    <mergeCell ref="B44:C44"/>
    <mergeCell ref="D43:E43"/>
    <mergeCell ref="B46:C46"/>
    <mergeCell ref="D46:E46"/>
    <mergeCell ref="F82:J82"/>
    <mergeCell ref="D45:E45"/>
    <mergeCell ref="B45:C45"/>
  </mergeCells>
  <phoneticPr fontId="4" type="noConversion"/>
  <printOptions horizontalCentered="1" gridLinesSet="0"/>
  <pageMargins left="0.35433070866141736" right="0.39370078740157483" top="0.55118110236220474" bottom="0.55118110236220474" header="0.51181102362204722" footer="0.51181102362204722"/>
  <pageSetup paperSize="9" scale="93" pageOrder="overThenDown" orientation="portrait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AK149"/>
  <sheetViews>
    <sheetView view="pageBreakPreview" zoomScaleNormal="100" workbookViewId="0">
      <selection activeCell="Q13" sqref="Q13"/>
    </sheetView>
  </sheetViews>
  <sheetFormatPr defaultColWidth="9" defaultRowHeight="17.25"/>
  <cols>
    <col min="1" max="1" width="6.25" style="58" customWidth="1"/>
    <col min="2" max="2" width="8.5" style="21" bestFit="1" customWidth="1"/>
    <col min="3" max="5" width="5.75" style="21" customWidth="1"/>
    <col min="6" max="6" width="6.625" style="21" bestFit="1" customWidth="1"/>
    <col min="7" max="9" width="7.125" style="21" bestFit="1" customWidth="1"/>
    <col min="10" max="10" width="7.25" style="21" bestFit="1" customWidth="1"/>
    <col min="11" max="11" width="6.625" style="21" bestFit="1" customWidth="1"/>
    <col min="12" max="12" width="7.125" style="21" bestFit="1" customWidth="1"/>
    <col min="13" max="13" width="6.625" style="21" bestFit="1" customWidth="1"/>
    <col min="14" max="14" width="5.75" style="21" customWidth="1"/>
    <col min="15" max="15" width="11.375" style="54" customWidth="1"/>
    <col min="16" max="16" width="12.125" style="54" customWidth="1"/>
    <col min="17" max="17" width="15.75" style="54" customWidth="1"/>
    <col min="18" max="27" width="9" style="54"/>
    <col min="28" max="16384" width="9" style="21"/>
  </cols>
  <sheetData>
    <row r="1" spans="1:37" s="7" customFormat="1" ht="21.75" customHeight="1">
      <c r="A1" s="6"/>
      <c r="L1" s="8"/>
      <c r="M1" s="8"/>
      <c r="N1" s="211"/>
    </row>
    <row r="2" spans="1:37" s="14" customFormat="1" ht="24.95" customHeight="1">
      <c r="A2" s="9" t="s">
        <v>64</v>
      </c>
      <c r="B2" s="10"/>
      <c r="C2" s="10"/>
      <c r="D2" s="10"/>
      <c r="E2" s="10"/>
      <c r="F2" s="10"/>
      <c r="G2" s="10"/>
      <c r="H2" s="10"/>
      <c r="I2" s="10"/>
      <c r="J2" s="10"/>
      <c r="K2" s="11"/>
      <c r="L2" s="11"/>
      <c r="M2" s="11"/>
      <c r="N2" s="11"/>
      <c r="O2" s="12"/>
      <c r="P2" s="12"/>
      <c r="Q2" s="13"/>
      <c r="R2" s="12"/>
      <c r="S2" s="12"/>
      <c r="T2" s="12"/>
      <c r="U2" s="12"/>
      <c r="V2" s="12"/>
      <c r="W2" s="12"/>
      <c r="X2" s="12"/>
      <c r="Y2" s="12"/>
      <c r="Z2" s="12"/>
      <c r="AA2" s="12"/>
    </row>
    <row r="3" spans="1:37" ht="31.5">
      <c r="A3" s="15" t="s">
        <v>65</v>
      </c>
      <c r="B3" s="16"/>
      <c r="C3" s="16"/>
      <c r="D3" s="16"/>
      <c r="E3" s="16"/>
      <c r="F3" s="16"/>
      <c r="G3" s="16"/>
      <c r="H3" s="16"/>
      <c r="I3" s="16"/>
      <c r="J3" s="16"/>
      <c r="K3" s="17"/>
      <c r="L3" s="17"/>
      <c r="M3" s="17"/>
      <c r="N3" s="17"/>
      <c r="O3" s="18"/>
      <c r="P3" s="18"/>
      <c r="Q3" s="19"/>
      <c r="R3" s="18"/>
      <c r="S3" s="18"/>
      <c r="T3" s="18"/>
      <c r="U3" s="18"/>
      <c r="V3" s="18"/>
      <c r="W3" s="18"/>
      <c r="X3" s="18"/>
      <c r="Y3" s="18"/>
      <c r="Z3" s="18"/>
      <c r="AA3" s="18"/>
      <c r="AB3" s="20"/>
      <c r="AC3" s="20"/>
      <c r="AD3" s="20"/>
      <c r="AE3" s="20"/>
      <c r="AF3" s="20"/>
      <c r="AG3" s="20"/>
      <c r="AH3" s="20"/>
      <c r="AI3" s="20"/>
      <c r="AJ3" s="20"/>
      <c r="AK3" s="20"/>
    </row>
    <row r="4" spans="1:37" ht="22.5" customHeight="1">
      <c r="A4" s="15"/>
      <c r="B4" s="16"/>
      <c r="C4" s="16"/>
      <c r="D4" s="16"/>
      <c r="E4" s="16"/>
      <c r="F4" s="16"/>
      <c r="G4" s="16"/>
      <c r="H4" s="16"/>
      <c r="I4" s="16"/>
      <c r="J4" s="16"/>
      <c r="K4" s="17"/>
      <c r="L4" s="17"/>
      <c r="M4" s="17"/>
      <c r="N4" s="17"/>
      <c r="O4" s="18"/>
      <c r="P4" s="18"/>
      <c r="Q4" s="19"/>
      <c r="R4" s="18"/>
      <c r="S4" s="18"/>
      <c r="T4" s="18"/>
      <c r="U4" s="18"/>
      <c r="V4" s="18"/>
      <c r="W4" s="18"/>
      <c r="X4" s="18"/>
      <c r="Y4" s="18"/>
      <c r="Z4" s="18"/>
      <c r="AA4" s="18"/>
      <c r="AB4" s="20"/>
      <c r="AC4" s="20"/>
      <c r="AD4" s="20"/>
      <c r="AE4" s="20"/>
      <c r="AF4" s="20"/>
      <c r="AG4" s="20"/>
      <c r="AH4" s="20"/>
      <c r="AI4" s="20"/>
      <c r="AJ4" s="20"/>
      <c r="AK4" s="20"/>
    </row>
    <row r="5" spans="1:37" ht="22.5" customHeight="1">
      <c r="A5" s="15"/>
      <c r="B5" s="16"/>
      <c r="C5" s="16"/>
      <c r="D5" s="16"/>
      <c r="E5" s="16"/>
      <c r="F5" s="16"/>
      <c r="G5" s="16"/>
      <c r="H5" s="16"/>
      <c r="I5" s="16"/>
      <c r="J5" s="16"/>
      <c r="K5" s="17"/>
      <c r="L5" s="17"/>
      <c r="M5" s="17"/>
      <c r="N5" s="17"/>
      <c r="O5" s="18"/>
      <c r="P5" s="18"/>
      <c r="Q5" s="19"/>
      <c r="R5" s="18"/>
      <c r="S5" s="18"/>
      <c r="T5" s="18"/>
      <c r="U5" s="18"/>
      <c r="V5" s="18"/>
      <c r="W5" s="18"/>
      <c r="X5" s="18"/>
      <c r="Y5" s="18"/>
      <c r="Z5" s="18"/>
      <c r="AA5" s="18"/>
      <c r="AB5" s="20"/>
      <c r="AC5" s="20"/>
      <c r="AD5" s="20"/>
      <c r="AE5" s="20"/>
      <c r="AF5" s="20"/>
      <c r="AG5" s="20"/>
      <c r="AH5" s="20"/>
      <c r="AI5" s="20"/>
      <c r="AJ5" s="20"/>
      <c r="AK5" s="20"/>
    </row>
    <row r="6" spans="1:37" s="27" customFormat="1" ht="12" customHeight="1" thickBot="1">
      <c r="A6" s="22" t="s">
        <v>128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348" t="s">
        <v>293</v>
      </c>
      <c r="N6" s="348"/>
      <c r="O6" s="25"/>
      <c r="P6" s="25"/>
      <c r="Q6" s="26"/>
      <c r="R6" s="25"/>
      <c r="S6" s="25"/>
      <c r="T6" s="25"/>
      <c r="U6" s="25"/>
      <c r="V6" s="25"/>
      <c r="W6" s="25"/>
      <c r="X6" s="25"/>
      <c r="Y6" s="25"/>
      <c r="Z6" s="25"/>
      <c r="AA6" s="25"/>
    </row>
    <row r="7" spans="1:37" s="29" customFormat="1" ht="16.5" customHeight="1">
      <c r="A7" s="172"/>
      <c r="B7" s="190" t="s">
        <v>110</v>
      </c>
      <c r="C7" s="190" t="s">
        <v>209</v>
      </c>
      <c r="D7" s="190" t="s">
        <v>210</v>
      </c>
      <c r="E7" s="190" t="s">
        <v>211</v>
      </c>
      <c r="F7" s="190" t="s">
        <v>212</v>
      </c>
      <c r="G7" s="190" t="s">
        <v>213</v>
      </c>
      <c r="H7" s="190" t="s">
        <v>214</v>
      </c>
      <c r="I7" s="190" t="s">
        <v>215</v>
      </c>
      <c r="J7" s="190" t="s">
        <v>216</v>
      </c>
      <c r="K7" s="190" t="s">
        <v>217</v>
      </c>
      <c r="L7" s="190" t="s">
        <v>218</v>
      </c>
      <c r="M7" s="190" t="s">
        <v>219</v>
      </c>
      <c r="N7" s="174" t="s">
        <v>220</v>
      </c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</row>
    <row r="8" spans="1:37" s="29" customFormat="1" ht="35.25" customHeight="1">
      <c r="A8" s="175" t="s">
        <v>109</v>
      </c>
      <c r="B8" s="188" t="s">
        <v>85</v>
      </c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77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</row>
    <row r="9" spans="1:37" s="29" customFormat="1" ht="16.5" customHeight="1">
      <c r="A9" s="178"/>
      <c r="B9" s="189" t="s">
        <v>111</v>
      </c>
      <c r="C9" s="189" t="s">
        <v>122</v>
      </c>
      <c r="D9" s="189" t="s">
        <v>67</v>
      </c>
      <c r="E9" s="189" t="s">
        <v>68</v>
      </c>
      <c r="F9" s="189" t="s">
        <v>69</v>
      </c>
      <c r="G9" s="189" t="s">
        <v>70</v>
      </c>
      <c r="H9" s="189" t="s">
        <v>66</v>
      </c>
      <c r="I9" s="189" t="s">
        <v>71</v>
      </c>
      <c r="J9" s="189" t="s">
        <v>72</v>
      </c>
      <c r="K9" s="189" t="s">
        <v>73</v>
      </c>
      <c r="L9" s="189" t="s">
        <v>74</v>
      </c>
      <c r="M9" s="189" t="s">
        <v>75</v>
      </c>
      <c r="N9" s="180" t="s">
        <v>76</v>
      </c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</row>
    <row r="10" spans="1:37" s="35" customFormat="1" ht="65.099999999999994" hidden="1" customHeight="1">
      <c r="A10" s="30">
        <v>2012</v>
      </c>
      <c r="B10" s="31">
        <v>1277.8</v>
      </c>
      <c r="C10" s="31">
        <v>4.0999999999999996</v>
      </c>
      <c r="D10" s="31">
        <v>0.2</v>
      </c>
      <c r="E10" s="31">
        <v>37.9</v>
      </c>
      <c r="F10" s="31">
        <v>136.6</v>
      </c>
      <c r="G10" s="31">
        <v>43.1</v>
      </c>
      <c r="H10" s="31">
        <v>62.6</v>
      </c>
      <c r="I10" s="31">
        <v>279.39999999999998</v>
      </c>
      <c r="J10" s="31">
        <v>397.9</v>
      </c>
      <c r="K10" s="31">
        <v>161</v>
      </c>
      <c r="L10" s="31">
        <v>65.3</v>
      </c>
      <c r="M10" s="31">
        <v>51.9</v>
      </c>
      <c r="N10" s="31">
        <v>37.799999999999997</v>
      </c>
      <c r="O10" s="32"/>
      <c r="P10" s="32"/>
      <c r="Q10" s="33"/>
      <c r="R10" s="34"/>
      <c r="S10" s="34"/>
      <c r="T10" s="34"/>
      <c r="U10" s="34"/>
      <c r="V10" s="34"/>
      <c r="W10" s="34"/>
      <c r="X10" s="34"/>
      <c r="Y10" s="34"/>
      <c r="Z10" s="34"/>
      <c r="AA10" s="34"/>
    </row>
    <row r="11" spans="1:37" s="35" customFormat="1" ht="65.099999999999994" customHeight="1">
      <c r="A11" s="30">
        <v>2013</v>
      </c>
      <c r="B11" s="31">
        <v>1302.7</v>
      </c>
      <c r="C11" s="31">
        <v>24.8</v>
      </c>
      <c r="D11" s="31">
        <v>47.6</v>
      </c>
      <c r="E11" s="31">
        <v>38.5</v>
      </c>
      <c r="F11" s="31">
        <v>58.2</v>
      </c>
      <c r="G11" s="31">
        <v>94.6</v>
      </c>
      <c r="H11" s="31">
        <v>85</v>
      </c>
      <c r="I11" s="31">
        <v>637.6</v>
      </c>
      <c r="J11" s="31">
        <v>105.5</v>
      </c>
      <c r="K11" s="31">
        <v>132.5</v>
      </c>
      <c r="L11" s="31">
        <v>9</v>
      </c>
      <c r="M11" s="31">
        <v>54.2</v>
      </c>
      <c r="N11" s="31">
        <v>15.2</v>
      </c>
      <c r="O11" s="32"/>
      <c r="P11" s="32"/>
      <c r="Q11" s="33"/>
      <c r="R11" s="34"/>
      <c r="S11" s="34"/>
      <c r="T11" s="34"/>
      <c r="U11" s="34"/>
      <c r="V11" s="34"/>
      <c r="W11" s="34"/>
      <c r="X11" s="34"/>
      <c r="Y11" s="34"/>
      <c r="Z11" s="34"/>
      <c r="AA11" s="34"/>
    </row>
    <row r="12" spans="1:37" s="35" customFormat="1" ht="65.099999999999994" customHeight="1">
      <c r="A12" s="30">
        <v>2014</v>
      </c>
      <c r="B12" s="31">
        <v>703.6</v>
      </c>
      <c r="C12" s="31">
        <v>5</v>
      </c>
      <c r="D12" s="31">
        <v>13</v>
      </c>
      <c r="E12" s="31">
        <v>9.3000000000000007</v>
      </c>
      <c r="F12" s="31">
        <v>33.1</v>
      </c>
      <c r="G12" s="31">
        <v>45.5</v>
      </c>
      <c r="H12" s="31">
        <v>58.2</v>
      </c>
      <c r="I12" s="31">
        <v>182.9</v>
      </c>
      <c r="J12" s="31">
        <v>164.1</v>
      </c>
      <c r="K12" s="31">
        <v>103.6</v>
      </c>
      <c r="L12" s="31">
        <v>54.3</v>
      </c>
      <c r="M12" s="31">
        <v>23.6</v>
      </c>
      <c r="N12" s="31">
        <v>11</v>
      </c>
      <c r="O12" s="32"/>
      <c r="P12" s="32"/>
      <c r="Q12" s="33"/>
      <c r="R12" s="34"/>
      <c r="S12" s="34"/>
      <c r="T12" s="34"/>
      <c r="U12" s="34"/>
      <c r="V12" s="34"/>
      <c r="W12" s="34"/>
      <c r="X12" s="34"/>
      <c r="Y12" s="34"/>
      <c r="Z12" s="34"/>
      <c r="AA12" s="34"/>
    </row>
    <row r="13" spans="1:37" s="35" customFormat="1" ht="65.099999999999994" customHeight="1">
      <c r="A13" s="30">
        <v>2015</v>
      </c>
      <c r="B13" s="31">
        <v>740</v>
      </c>
      <c r="C13" s="31">
        <v>7.6</v>
      </c>
      <c r="D13" s="31">
        <v>12</v>
      </c>
      <c r="E13" s="31">
        <v>11</v>
      </c>
      <c r="F13" s="31">
        <v>97</v>
      </c>
      <c r="G13" s="31">
        <v>31</v>
      </c>
      <c r="H13" s="31">
        <v>51.7</v>
      </c>
      <c r="I13" s="31">
        <v>198.6</v>
      </c>
      <c r="J13" s="31">
        <v>114.6</v>
      </c>
      <c r="K13" s="31">
        <v>42.5</v>
      </c>
      <c r="L13" s="31">
        <v>41.1</v>
      </c>
      <c r="M13" s="31">
        <v>116.8</v>
      </c>
      <c r="N13" s="31">
        <v>16.100000000000001</v>
      </c>
      <c r="O13" s="32"/>
      <c r="P13" s="32"/>
      <c r="Q13" s="33"/>
      <c r="R13" s="34"/>
      <c r="S13" s="34"/>
      <c r="T13" s="34"/>
      <c r="U13" s="34"/>
      <c r="V13" s="34"/>
      <c r="W13" s="34"/>
      <c r="X13" s="34"/>
      <c r="Y13" s="34"/>
      <c r="Z13" s="34"/>
      <c r="AA13" s="34"/>
    </row>
    <row r="14" spans="1:37" s="35" customFormat="1" ht="65.099999999999994" customHeight="1">
      <c r="A14" s="30">
        <v>2016</v>
      </c>
      <c r="B14" s="31">
        <v>967.89999999999986</v>
      </c>
      <c r="C14" s="31">
        <v>0.1</v>
      </c>
      <c r="D14" s="31">
        <v>35.4</v>
      </c>
      <c r="E14" s="31">
        <v>39.700000000000003</v>
      </c>
      <c r="F14" s="31">
        <v>76</v>
      </c>
      <c r="G14" s="31">
        <v>98.6</v>
      </c>
      <c r="H14" s="31">
        <v>54.5</v>
      </c>
      <c r="I14" s="31">
        <v>429.4</v>
      </c>
      <c r="J14" s="31">
        <v>38.5</v>
      </c>
      <c r="K14" s="31">
        <v>61.4</v>
      </c>
      <c r="L14" s="31">
        <v>69.599999999999994</v>
      </c>
      <c r="M14" s="31">
        <v>9.9</v>
      </c>
      <c r="N14" s="31">
        <v>54.8</v>
      </c>
      <c r="O14" s="32"/>
      <c r="P14" s="32"/>
      <c r="Q14" s="33"/>
      <c r="R14" s="34"/>
      <c r="S14" s="34"/>
      <c r="T14" s="34"/>
      <c r="U14" s="34"/>
      <c r="V14" s="34"/>
      <c r="W14" s="34"/>
      <c r="X14" s="34"/>
      <c r="Y14" s="34"/>
      <c r="Z14" s="34"/>
      <c r="AA14" s="34"/>
    </row>
    <row r="15" spans="1:37" s="55" customFormat="1" ht="65.099999999999994" customHeight="1">
      <c r="A15" s="65">
        <v>2017</v>
      </c>
      <c r="B15" s="105">
        <v>1192.2000000000003</v>
      </c>
      <c r="C15" s="277">
        <v>10.5</v>
      </c>
      <c r="D15" s="277">
        <v>7.8</v>
      </c>
      <c r="E15" s="277">
        <v>18.8</v>
      </c>
      <c r="F15" s="277">
        <v>48.6</v>
      </c>
      <c r="G15" s="277">
        <v>22.8</v>
      </c>
      <c r="H15" s="277">
        <v>41.3</v>
      </c>
      <c r="I15" s="277">
        <v>578.4</v>
      </c>
      <c r="J15" s="277">
        <v>326.10000000000002</v>
      </c>
      <c r="K15" s="277">
        <v>50.4</v>
      </c>
      <c r="L15" s="277">
        <v>40</v>
      </c>
      <c r="M15" s="277">
        <v>27.3</v>
      </c>
      <c r="N15" s="277">
        <v>20.2</v>
      </c>
      <c r="O15" s="278"/>
      <c r="P15" s="278"/>
      <c r="Q15" s="279"/>
      <c r="R15" s="280"/>
      <c r="S15" s="280"/>
      <c r="T15" s="280"/>
      <c r="U15" s="280"/>
      <c r="V15" s="280"/>
      <c r="W15" s="280"/>
      <c r="X15" s="280"/>
      <c r="Y15" s="280"/>
      <c r="Z15" s="280"/>
      <c r="AA15" s="280"/>
    </row>
    <row r="16" spans="1:37" s="41" customFormat="1" ht="65.099999999999994" customHeight="1">
      <c r="A16" s="36">
        <v>2018</v>
      </c>
      <c r="B16" s="264">
        <f>SUM(C16:N16)</f>
        <v>1348.6</v>
      </c>
      <c r="C16" s="37">
        <v>3.7</v>
      </c>
      <c r="D16" s="37">
        <v>24.6</v>
      </c>
      <c r="E16" s="37">
        <v>42.8</v>
      </c>
      <c r="F16" s="37">
        <v>143.80000000000001</v>
      </c>
      <c r="G16" s="37">
        <v>268.60000000000002</v>
      </c>
      <c r="H16" s="37">
        <v>101.4</v>
      </c>
      <c r="I16" s="37">
        <v>204.5</v>
      </c>
      <c r="J16" s="37">
        <v>300.60000000000002</v>
      </c>
      <c r="K16" s="37">
        <v>77</v>
      </c>
      <c r="L16" s="37">
        <v>110</v>
      </c>
      <c r="M16" s="37">
        <v>55.5</v>
      </c>
      <c r="N16" s="37">
        <v>16.100000000000001</v>
      </c>
      <c r="O16" s="38"/>
      <c r="P16" s="38"/>
      <c r="Q16" s="39"/>
      <c r="R16" s="40"/>
      <c r="S16" s="40"/>
      <c r="T16" s="40"/>
      <c r="U16" s="40"/>
      <c r="V16" s="40"/>
      <c r="W16" s="40"/>
      <c r="X16" s="40"/>
      <c r="Y16" s="40"/>
      <c r="Z16" s="40"/>
      <c r="AA16" s="40"/>
    </row>
    <row r="17" spans="1:27" s="35" customFormat="1" ht="20.100000000000001" customHeight="1">
      <c r="A17" s="203"/>
      <c r="B17" s="204"/>
      <c r="C17" s="204"/>
      <c r="D17" s="204"/>
      <c r="E17" s="204"/>
      <c r="F17" s="204"/>
      <c r="G17" s="204"/>
      <c r="H17" s="204"/>
      <c r="I17" s="204"/>
      <c r="J17" s="204"/>
      <c r="K17" s="204"/>
      <c r="L17" s="204"/>
      <c r="M17" s="204"/>
      <c r="N17" s="204"/>
      <c r="O17" s="32"/>
      <c r="P17" s="32"/>
      <c r="Q17" s="42"/>
      <c r="R17" s="34"/>
      <c r="S17" s="34"/>
      <c r="T17" s="34"/>
      <c r="U17" s="34"/>
      <c r="V17" s="34"/>
      <c r="W17" s="34"/>
      <c r="X17" s="34"/>
      <c r="Y17" s="34"/>
      <c r="Z17" s="34"/>
      <c r="AA17" s="34"/>
    </row>
    <row r="18" spans="1:27" s="35" customFormat="1" ht="20.100000000000001" customHeight="1">
      <c r="A18" s="203"/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204"/>
      <c r="O18" s="32"/>
      <c r="P18" s="32"/>
      <c r="Q18" s="42"/>
      <c r="R18" s="34"/>
      <c r="S18" s="34"/>
      <c r="T18" s="34"/>
      <c r="U18" s="34"/>
      <c r="V18" s="34"/>
      <c r="W18" s="34"/>
      <c r="X18" s="34"/>
      <c r="Y18" s="34"/>
      <c r="Z18" s="34"/>
      <c r="AA18" s="34"/>
    </row>
    <row r="19" spans="1:27" s="47" customFormat="1" ht="15.75" customHeight="1">
      <c r="A19" s="43" t="s">
        <v>295</v>
      </c>
      <c r="B19" s="44"/>
      <c r="C19" s="45"/>
      <c r="D19" s="46"/>
      <c r="E19" s="46"/>
      <c r="F19" s="46"/>
      <c r="G19" s="46"/>
      <c r="H19" s="46"/>
      <c r="J19" s="46"/>
      <c r="K19" s="24"/>
      <c r="L19" s="46"/>
      <c r="M19" s="46"/>
      <c r="N19" s="48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</row>
    <row r="20" spans="1:27">
      <c r="A20" s="50"/>
      <c r="B20" s="51"/>
      <c r="C20" s="52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</row>
    <row r="21" spans="1:27">
      <c r="A21" s="55"/>
      <c r="B21" s="51"/>
      <c r="C21" s="51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</row>
    <row r="22" spans="1:27">
      <c r="A22" s="56"/>
      <c r="B22" s="51"/>
      <c r="C22" s="51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</row>
    <row r="23" spans="1:27" ht="13.5" customHeight="1">
      <c r="A23" s="51"/>
    </row>
    <row r="24" spans="1:27">
      <c r="A24" s="21"/>
    </row>
    <row r="25" spans="1:27" s="58" customFormat="1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</row>
    <row r="26" spans="1:27" s="58" customFormat="1" ht="18.75" customHeight="1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</row>
    <row r="27" spans="1:27" s="60" customFormat="1" ht="19.5" customHeight="1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</row>
    <row r="28" spans="1:27" s="14" customFormat="1" ht="23.25" customHeight="1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</row>
    <row r="29" spans="1:27" s="14" customFormat="1" ht="23.25" customHeight="1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</row>
    <row r="30" spans="1:27" s="14" customFormat="1" ht="23.25" customHeight="1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</row>
    <row r="31" spans="1:27" s="14" customFormat="1" ht="23.25" customHeight="1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</row>
    <row r="32" spans="1:27" s="14" customFormat="1" ht="23.25" customHeight="1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</row>
    <row r="33" spans="1:27" s="14" customFormat="1" ht="19.5" customHeight="1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</row>
    <row r="34" spans="1:27" s="14" customFormat="1" ht="19.5" customHeight="1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</row>
    <row r="35" spans="1:27" s="14" customFormat="1" ht="20.25" customHeight="1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</row>
    <row r="36" spans="1:27" s="20" customFormat="1" ht="26.25" customHeight="1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</row>
    <row r="37" spans="1:27" s="20" customFormat="1" ht="26.25" customHeight="1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</row>
    <row r="38" spans="1:27" s="20" customFormat="1" ht="26.25" customHeight="1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</row>
    <row r="39" spans="1:27" s="20" customFormat="1" ht="26.25" customHeight="1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</row>
    <row r="40" spans="1:27" s="20" customFormat="1" ht="26.25" customHeight="1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</row>
    <row r="41" spans="1:27" s="20" customFormat="1" ht="26.25" customHeight="1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</row>
    <row r="42" spans="1:27" s="20" customFormat="1" ht="26.25" customHeight="1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</row>
    <row r="43" spans="1:27" s="20" customFormat="1" ht="41.25" customHeight="1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</row>
    <row r="44" spans="1:27" s="20" customFormat="1" ht="24" customHeight="1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</row>
    <row r="45" spans="1:27" s="20" customFormat="1" ht="24" customHeight="1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</row>
    <row r="46" spans="1:27" s="20" customFormat="1" ht="24" customHeight="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</row>
    <row r="47" spans="1:27" s="20" customFormat="1" ht="35.25" customHeight="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</row>
    <row r="48" spans="1:27" s="20" customFormat="1" ht="24" customHeight="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</row>
    <row r="49" spans="1:27" s="20" customFormat="1" ht="24" customHeight="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</row>
    <row r="50" spans="1:27" s="20" customFormat="1" ht="24" customHeight="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</row>
    <row r="51" spans="1:27" s="20" customFormat="1" ht="36" customHeight="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</row>
    <row r="52" spans="1:27" s="20" customFormat="1" ht="24" customHeight="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</row>
    <row r="53" spans="1:27" s="14" customFormat="1" ht="31.5" customHeight="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</row>
    <row r="54" spans="1:27">
      <c r="A54" s="50"/>
      <c r="B54" s="51"/>
      <c r="C54" s="51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</row>
    <row r="55" spans="1:27">
      <c r="A55" s="50"/>
      <c r="B55" s="51"/>
      <c r="C55" s="51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</row>
    <row r="56" spans="1:27">
      <c r="A56" s="50"/>
      <c r="B56" s="51"/>
      <c r="C56" s="51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</row>
    <row r="57" spans="1:27">
      <c r="A57" s="50"/>
      <c r="B57" s="51"/>
      <c r="C57" s="51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</row>
    <row r="58" spans="1:27">
      <c r="A58" s="50"/>
      <c r="B58" s="51"/>
      <c r="C58" s="51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</row>
    <row r="59" spans="1:27">
      <c r="A59" s="50"/>
      <c r="B59" s="51"/>
      <c r="C59" s="51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</row>
    <row r="60" spans="1:27">
      <c r="A60" s="50"/>
      <c r="B60" s="51"/>
      <c r="C60" s="51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</row>
    <row r="61" spans="1:27">
      <c r="A61" s="50"/>
      <c r="B61" s="51"/>
      <c r="C61" s="51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</row>
    <row r="62" spans="1:27">
      <c r="A62" s="50"/>
      <c r="B62" s="51"/>
      <c r="C62" s="51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</row>
    <row r="63" spans="1:27">
      <c r="A63" s="50"/>
      <c r="B63" s="51"/>
      <c r="C63" s="51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</row>
    <row r="64" spans="1:27">
      <c r="A64" s="50"/>
      <c r="B64" s="51"/>
      <c r="C64" s="51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</row>
    <row r="65" spans="1:14">
      <c r="A65" s="50"/>
      <c r="B65" s="51"/>
      <c r="C65" s="51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</row>
    <row r="66" spans="1:14">
      <c r="A66" s="50"/>
      <c r="B66" s="51"/>
      <c r="C66" s="51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</row>
    <row r="67" spans="1:14">
      <c r="A67" s="50"/>
      <c r="B67" s="51"/>
      <c r="C67" s="51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</row>
    <row r="68" spans="1:14">
      <c r="A68" s="50"/>
      <c r="B68" s="51"/>
      <c r="C68" s="51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</row>
    <row r="69" spans="1:14">
      <c r="A69" s="50"/>
      <c r="B69" s="51"/>
      <c r="C69" s="51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</row>
    <row r="70" spans="1:14">
      <c r="A70" s="50"/>
      <c r="B70" s="51"/>
      <c r="C70" s="51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</row>
    <row r="71" spans="1:14">
      <c r="A71" s="50"/>
      <c r="B71" s="51"/>
      <c r="C71" s="51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</row>
    <row r="72" spans="1:14">
      <c r="A72" s="50"/>
      <c r="B72" s="51"/>
      <c r="C72" s="51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</row>
    <row r="73" spans="1:14">
      <c r="A73" s="50"/>
      <c r="B73" s="51"/>
      <c r="C73" s="51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</row>
    <row r="74" spans="1:14">
      <c r="A74" s="50"/>
      <c r="B74" s="51"/>
      <c r="C74" s="51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</row>
    <row r="75" spans="1:14">
      <c r="A75" s="50"/>
      <c r="B75" s="51"/>
      <c r="C75" s="51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</row>
    <row r="76" spans="1:14">
      <c r="A76" s="50"/>
      <c r="B76" s="51"/>
      <c r="C76" s="51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</row>
    <row r="77" spans="1:14">
      <c r="A77" s="50"/>
      <c r="B77" s="51"/>
      <c r="C77" s="51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</row>
    <row r="78" spans="1:14">
      <c r="A78" s="50"/>
      <c r="B78" s="51"/>
      <c r="C78" s="51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</row>
    <row r="79" spans="1:14">
      <c r="A79" s="50"/>
      <c r="B79" s="51"/>
      <c r="C79" s="51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</row>
    <row r="80" spans="1:14">
      <c r="A80" s="50"/>
      <c r="B80" s="51"/>
      <c r="C80" s="51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</row>
    <row r="81" spans="1:14">
      <c r="A81" s="50"/>
      <c r="B81" s="51"/>
      <c r="C81" s="51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</row>
    <row r="82" spans="1:14">
      <c r="A82" s="50"/>
      <c r="B82" s="51"/>
      <c r="C82" s="51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</row>
    <row r="83" spans="1:14">
      <c r="A83" s="50"/>
      <c r="B83" s="51"/>
      <c r="C83" s="51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</row>
    <row r="84" spans="1:14">
      <c r="A84" s="50"/>
      <c r="B84" s="51"/>
      <c r="C84" s="51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</row>
    <row r="85" spans="1:14">
      <c r="A85" s="50"/>
      <c r="B85" s="51"/>
      <c r="C85" s="51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</row>
    <row r="86" spans="1:14">
      <c r="A86" s="50"/>
      <c r="B86" s="51"/>
      <c r="C86" s="51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</row>
    <row r="87" spans="1:14">
      <c r="A87" s="50"/>
      <c r="B87" s="51"/>
      <c r="C87" s="51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</row>
    <row r="88" spans="1:14">
      <c r="A88" s="50"/>
      <c r="B88" s="51"/>
      <c r="C88" s="51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</row>
    <row r="89" spans="1:14">
      <c r="A89" s="50"/>
      <c r="B89" s="51"/>
      <c r="C89" s="51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</row>
    <row r="90" spans="1:14">
      <c r="A90" s="50"/>
      <c r="B90" s="51"/>
      <c r="C90" s="51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</row>
    <row r="91" spans="1:14">
      <c r="A91" s="50"/>
      <c r="B91" s="51"/>
      <c r="C91" s="51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</row>
    <row r="92" spans="1:14">
      <c r="A92" s="50"/>
      <c r="B92" s="51"/>
      <c r="C92" s="51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</row>
    <row r="93" spans="1:14">
      <c r="A93" s="50"/>
      <c r="B93" s="51"/>
      <c r="C93" s="51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</row>
    <row r="94" spans="1:14">
      <c r="A94" s="50"/>
      <c r="B94" s="51"/>
      <c r="C94" s="51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</row>
    <row r="95" spans="1:14">
      <c r="A95" s="50"/>
      <c r="B95" s="51"/>
      <c r="C95" s="51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</row>
    <row r="96" spans="1:14">
      <c r="A96" s="50"/>
      <c r="B96" s="51"/>
      <c r="C96" s="51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</row>
    <row r="97" spans="1:14">
      <c r="A97" s="50"/>
      <c r="B97" s="51"/>
      <c r="C97" s="51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</row>
    <row r="98" spans="1:14">
      <c r="A98" s="50"/>
      <c r="B98" s="51"/>
      <c r="C98" s="51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</row>
    <row r="99" spans="1:14">
      <c r="A99" s="50"/>
      <c r="B99" s="51"/>
      <c r="C99" s="51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</row>
    <row r="100" spans="1:14">
      <c r="A100" s="50"/>
      <c r="B100" s="51"/>
      <c r="C100" s="51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</row>
    <row r="101" spans="1:14">
      <c r="A101" s="50"/>
      <c r="B101" s="51"/>
      <c r="C101" s="51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</row>
    <row r="102" spans="1:14">
      <c r="A102" s="50"/>
      <c r="B102" s="51"/>
      <c r="C102" s="51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</row>
    <row r="103" spans="1:14">
      <c r="A103" s="50"/>
      <c r="B103" s="51"/>
      <c r="C103" s="51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</row>
    <row r="104" spans="1:14">
      <c r="A104" s="50"/>
      <c r="B104" s="51"/>
      <c r="C104" s="51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</row>
    <row r="105" spans="1:14">
      <c r="A105" s="50"/>
      <c r="B105" s="51"/>
      <c r="C105" s="51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</row>
    <row r="106" spans="1:14">
      <c r="A106" s="50"/>
      <c r="B106" s="51"/>
      <c r="C106" s="51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</row>
    <row r="107" spans="1:14">
      <c r="A107" s="50"/>
      <c r="B107" s="51"/>
      <c r="C107" s="51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</row>
    <row r="108" spans="1:14">
      <c r="A108" s="50"/>
      <c r="B108" s="51"/>
      <c r="C108" s="51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</row>
    <row r="109" spans="1:14">
      <c r="A109" s="50"/>
      <c r="B109" s="51"/>
      <c r="C109" s="51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</row>
    <row r="110" spans="1:14">
      <c r="A110" s="50"/>
      <c r="B110" s="51"/>
      <c r="C110" s="51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</row>
    <row r="111" spans="1:14">
      <c r="A111" s="50"/>
      <c r="B111" s="51"/>
      <c r="C111" s="51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</row>
    <row r="112" spans="1:14">
      <c r="A112" s="50"/>
      <c r="B112" s="51"/>
      <c r="C112" s="51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</row>
    <row r="113" spans="1:14">
      <c r="A113" s="50"/>
      <c r="B113" s="51"/>
      <c r="C113" s="51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</row>
    <row r="114" spans="1:14">
      <c r="A114" s="50"/>
      <c r="B114" s="51"/>
      <c r="C114" s="51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</row>
    <row r="115" spans="1:14">
      <c r="A115" s="50"/>
      <c r="B115" s="51"/>
      <c r="C115" s="51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</row>
    <row r="116" spans="1:14">
      <c r="A116" s="50"/>
      <c r="B116" s="51"/>
      <c r="C116" s="51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</row>
    <row r="117" spans="1:14">
      <c r="A117" s="50"/>
      <c r="B117" s="51"/>
      <c r="C117" s="51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</row>
    <row r="118" spans="1:14">
      <c r="A118" s="50"/>
      <c r="B118" s="51"/>
      <c r="C118" s="51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</row>
    <row r="119" spans="1:14">
      <c r="A119" s="50"/>
      <c r="B119" s="51"/>
      <c r="C119" s="51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</row>
    <row r="120" spans="1:14">
      <c r="A120" s="50"/>
      <c r="B120" s="51"/>
      <c r="C120" s="51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</row>
    <row r="121" spans="1:14"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</row>
    <row r="122" spans="1:14"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</row>
    <row r="123" spans="1:14"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</row>
    <row r="124" spans="1:14"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</row>
    <row r="125" spans="1:14"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</row>
    <row r="126" spans="1:14"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</row>
    <row r="127" spans="1:14"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</row>
    <row r="128" spans="1:14"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</row>
    <row r="129" spans="4:14"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</row>
    <row r="130" spans="4:14"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</row>
    <row r="131" spans="4:14"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</row>
    <row r="132" spans="4:14"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</row>
    <row r="133" spans="4:14"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</row>
    <row r="134" spans="4:14"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</row>
    <row r="135" spans="4:14"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</row>
    <row r="136" spans="4:14"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</row>
    <row r="137" spans="4:14"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</row>
    <row r="138" spans="4:14"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</row>
    <row r="139" spans="4:14"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</row>
    <row r="140" spans="4:14"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</row>
    <row r="141" spans="4:14"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</row>
    <row r="142" spans="4:14"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</row>
    <row r="143" spans="4:14"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</row>
    <row r="144" spans="4:14"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</row>
    <row r="145" spans="4:14"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</row>
    <row r="146" spans="4:14"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</row>
    <row r="147" spans="4:14"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</row>
    <row r="148" spans="4:14"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</row>
    <row r="149" spans="4:14"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</row>
  </sheetData>
  <mergeCells count="1">
    <mergeCell ref="M6:N6"/>
  </mergeCells>
  <phoneticPr fontId="4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5" pageOrder="overThenDown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5</vt:i4>
      </vt:variant>
    </vt:vector>
  </HeadingPairs>
  <TitlesOfParts>
    <vt:vector size="12" baseType="lpstr">
      <vt:lpstr>Ⅱ. 토지 및 기후</vt:lpstr>
      <vt:lpstr>1.위치</vt:lpstr>
      <vt:lpstr>2.행정구역</vt:lpstr>
      <vt:lpstr>3.토지지목별현황</vt:lpstr>
      <vt:lpstr>4.일기일수</vt:lpstr>
      <vt:lpstr>5.기상개황</vt:lpstr>
      <vt:lpstr>6.강수량</vt:lpstr>
      <vt:lpstr>'2.행정구역'!Print_Area</vt:lpstr>
      <vt:lpstr>'4.일기일수'!Print_Area</vt:lpstr>
      <vt:lpstr>'5.기상개황'!Print_Area</vt:lpstr>
      <vt:lpstr>'6.강수량'!Print_Area</vt:lpstr>
      <vt:lpstr>'Ⅱ. 토지 및 기후'!Print_Area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토지 및 기후</dc:title>
  <dc:subject>연보 1</dc:subject>
  <dc:creator>현영남</dc:creator>
  <cp:lastModifiedBy>사용자</cp:lastModifiedBy>
  <cp:lastPrinted>2019-08-12T07:35:45Z</cp:lastPrinted>
  <dcterms:created xsi:type="dcterms:W3CDTF">2004-04-29T00:27:23Z</dcterms:created>
  <dcterms:modified xsi:type="dcterms:W3CDTF">2020-12-10T05:23:27Z</dcterms:modified>
</cp:coreProperties>
</file>